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3.4\Darbinieki\Arturs.Virbulis\AAA_AV\ABC\"/>
    </mc:Choice>
  </mc:AlternateContent>
  <bookViews>
    <workbookView xWindow="480" yWindow="135" windowWidth="37395" windowHeight="17940"/>
  </bookViews>
  <sheets>
    <sheet name="MAŠĪNAS" sheetId="1" r:id="rId1"/>
  </sheets>
  <definedNames>
    <definedName name="_xlnm._FilterDatabase" localSheetId="0" hidden="1">MAŠĪNAS!$B$9:$P$9</definedName>
  </definedNames>
  <calcPr calcId="152511"/>
</workbook>
</file>

<file path=xl/calcChain.xml><?xml version="1.0" encoding="utf-8"?>
<calcChain xmlns="http://schemas.openxmlformats.org/spreadsheetml/2006/main">
  <c r="N11" i="1" l="1"/>
  <c r="M11" i="1"/>
  <c r="I11" i="1"/>
  <c r="O11" i="1" s="1"/>
  <c r="P11" i="1" s="1"/>
  <c r="N77" i="1"/>
  <c r="N76" i="1"/>
  <c r="N75" i="1"/>
  <c r="N74" i="1"/>
  <c r="I75" i="1"/>
  <c r="M75" i="1"/>
  <c r="I76" i="1"/>
  <c r="M76" i="1"/>
  <c r="I77" i="1"/>
  <c r="O77" i="1" s="1"/>
  <c r="P77" i="1" s="1"/>
  <c r="M77" i="1"/>
  <c r="I78" i="1"/>
  <c r="O78" i="1" s="1"/>
  <c r="P78" i="1" s="1"/>
  <c r="M78" i="1"/>
  <c r="I79" i="1"/>
  <c r="O79" i="1" s="1"/>
  <c r="P79" i="1" s="1"/>
  <c r="M79" i="1"/>
  <c r="N73" i="1"/>
  <c r="N72" i="1"/>
  <c r="N71" i="1"/>
  <c r="I72" i="1"/>
  <c r="M72" i="1"/>
  <c r="I73" i="1"/>
  <c r="M73" i="1"/>
  <c r="I74" i="1"/>
  <c r="M74" i="1"/>
  <c r="N70" i="1"/>
  <c r="N68" i="1"/>
  <c r="N66" i="1"/>
  <c r="N65" i="1"/>
  <c r="N64" i="1"/>
  <c r="N63" i="1"/>
  <c r="O75" i="1" l="1"/>
  <c r="P75" i="1" s="1"/>
  <c r="O76" i="1"/>
  <c r="P76" i="1" s="1"/>
  <c r="O74" i="1"/>
  <c r="P74" i="1" s="1"/>
  <c r="O73" i="1"/>
  <c r="P73" i="1" s="1"/>
  <c r="O72" i="1"/>
  <c r="P72" i="1" s="1"/>
  <c r="N62" i="1"/>
  <c r="N61" i="1"/>
  <c r="N60" i="1"/>
  <c r="I62" i="1"/>
  <c r="M62" i="1"/>
  <c r="I63" i="1"/>
  <c r="O63" i="1" s="1"/>
  <c r="P63" i="1" s="1"/>
  <c r="M63" i="1"/>
  <c r="I64" i="1"/>
  <c r="O64" i="1" s="1"/>
  <c r="P64" i="1" s="1"/>
  <c r="M64" i="1"/>
  <c r="I65" i="1"/>
  <c r="O65" i="1" s="1"/>
  <c r="P65" i="1" s="1"/>
  <c r="M65" i="1"/>
  <c r="I66" i="1"/>
  <c r="O66" i="1" s="1"/>
  <c r="P66" i="1" s="1"/>
  <c r="M66" i="1"/>
  <c r="I68" i="1"/>
  <c r="O68" i="1" s="1"/>
  <c r="P68" i="1" s="1"/>
  <c r="M68" i="1"/>
  <c r="I70" i="1"/>
  <c r="O70" i="1" s="1"/>
  <c r="P70" i="1" s="1"/>
  <c r="M70" i="1"/>
  <c r="I71" i="1"/>
  <c r="O71" i="1" s="1"/>
  <c r="P71" i="1" s="1"/>
  <c r="M71" i="1"/>
  <c r="I80" i="1"/>
  <c r="O80" i="1" s="1"/>
  <c r="P80" i="1" s="1"/>
  <c r="M80" i="1"/>
  <c r="N59" i="1"/>
  <c r="N58" i="1"/>
  <c r="N57" i="1"/>
  <c r="N56" i="1"/>
  <c r="N54" i="1"/>
  <c r="N53" i="1"/>
  <c r="N51" i="1"/>
  <c r="N50" i="1"/>
  <c r="O62" i="1" l="1"/>
  <c r="P62" i="1" s="1"/>
  <c r="N49" i="1"/>
  <c r="I51" i="1"/>
  <c r="O51" i="1" s="1"/>
  <c r="P51" i="1" s="1"/>
  <c r="M51" i="1"/>
  <c r="I53" i="1"/>
  <c r="O53" i="1" s="1"/>
  <c r="P53" i="1" s="1"/>
  <c r="M53" i="1"/>
  <c r="I54" i="1"/>
  <c r="O54" i="1" s="1"/>
  <c r="P54" i="1" s="1"/>
  <c r="M54" i="1"/>
  <c r="I56" i="1"/>
  <c r="O56" i="1" s="1"/>
  <c r="P56" i="1" s="1"/>
  <c r="M56" i="1"/>
  <c r="I57" i="1"/>
  <c r="O57" i="1" s="1"/>
  <c r="P57" i="1" s="1"/>
  <c r="M57" i="1"/>
  <c r="I58" i="1"/>
  <c r="O58" i="1" s="1"/>
  <c r="P58" i="1" s="1"/>
  <c r="M58" i="1"/>
  <c r="I59" i="1"/>
  <c r="O59" i="1" s="1"/>
  <c r="P59" i="1" s="1"/>
  <c r="M59" i="1"/>
  <c r="I60" i="1"/>
  <c r="O60" i="1" s="1"/>
  <c r="P60" i="1" s="1"/>
  <c r="M60" i="1"/>
  <c r="I61" i="1"/>
  <c r="O61" i="1" s="1"/>
  <c r="P61" i="1" s="1"/>
  <c r="M61" i="1"/>
  <c r="N48" i="1"/>
  <c r="N47" i="1"/>
  <c r="N46" i="1"/>
  <c r="N45" i="1"/>
  <c r="N44" i="1"/>
  <c r="N43" i="1"/>
  <c r="N42" i="1"/>
  <c r="N40" i="1"/>
  <c r="N39" i="1"/>
  <c r="N38" i="1"/>
  <c r="I42" i="1"/>
  <c r="M42" i="1"/>
  <c r="I43" i="1"/>
  <c r="M43" i="1"/>
  <c r="I44" i="1"/>
  <c r="M44" i="1"/>
  <c r="I45" i="1"/>
  <c r="M45" i="1"/>
  <c r="I46" i="1"/>
  <c r="O46" i="1" s="1"/>
  <c r="P46" i="1" s="1"/>
  <c r="M46" i="1"/>
  <c r="I47" i="1"/>
  <c r="M47" i="1"/>
  <c r="I48" i="1"/>
  <c r="M48" i="1"/>
  <c r="I49" i="1"/>
  <c r="M49" i="1"/>
  <c r="I50" i="1"/>
  <c r="O50" i="1" s="1"/>
  <c r="P50" i="1" s="1"/>
  <c r="M50" i="1"/>
  <c r="N37" i="1"/>
  <c r="N36" i="1"/>
  <c r="N35" i="1"/>
  <c r="N34" i="1"/>
  <c r="N32" i="1"/>
  <c r="M32" i="1"/>
  <c r="I32" i="1"/>
  <c r="N31" i="1"/>
  <c r="N30" i="1"/>
  <c r="N29" i="1"/>
  <c r="N28" i="1"/>
  <c r="N27" i="1"/>
  <c r="N26" i="1"/>
  <c r="N25" i="1"/>
  <c r="N24" i="1"/>
  <c r="N23" i="1"/>
  <c r="O42" i="1" l="1"/>
  <c r="P42" i="1" s="1"/>
  <c r="O49" i="1"/>
  <c r="P49" i="1" s="1"/>
  <c r="O47" i="1"/>
  <c r="P47" i="1" s="1"/>
  <c r="O32" i="1"/>
  <c r="P32" i="1" s="1"/>
  <c r="O45" i="1"/>
  <c r="P45" i="1" s="1"/>
  <c r="O43" i="1"/>
  <c r="P43" i="1" s="1"/>
  <c r="O48" i="1"/>
  <c r="P48" i="1" s="1"/>
  <c r="O44" i="1"/>
  <c r="P44" i="1" s="1"/>
  <c r="N22" i="1"/>
  <c r="I14" i="1"/>
  <c r="N19" i="1"/>
  <c r="N16" i="1"/>
  <c r="N13" i="1"/>
  <c r="N10" i="1"/>
  <c r="N12" i="1"/>
  <c r="M12" i="1"/>
  <c r="I12" i="1"/>
  <c r="M10" i="1"/>
  <c r="M13" i="1"/>
  <c r="M16" i="1"/>
  <c r="M19" i="1"/>
  <c r="M22" i="1"/>
  <c r="M23" i="1"/>
  <c r="M24" i="1"/>
  <c r="M25" i="1"/>
  <c r="M26" i="1"/>
  <c r="M27" i="1"/>
  <c r="M28" i="1"/>
  <c r="M29" i="1"/>
  <c r="M30" i="1"/>
  <c r="M31" i="1"/>
  <c r="M34" i="1"/>
  <c r="M35" i="1"/>
  <c r="M36" i="1"/>
  <c r="M37" i="1"/>
  <c r="M38" i="1"/>
  <c r="M39" i="1"/>
  <c r="M40" i="1"/>
  <c r="I10" i="1"/>
  <c r="I13" i="1"/>
  <c r="I16" i="1"/>
  <c r="I19" i="1"/>
  <c r="I22" i="1"/>
  <c r="I23" i="1"/>
  <c r="O23" i="1" s="1"/>
  <c r="P23" i="1" s="1"/>
  <c r="I24" i="1"/>
  <c r="O24" i="1" s="1"/>
  <c r="P24" i="1" s="1"/>
  <c r="I25" i="1"/>
  <c r="O25" i="1" s="1"/>
  <c r="P25" i="1" s="1"/>
  <c r="I26" i="1"/>
  <c r="O26" i="1" s="1"/>
  <c r="P26" i="1" s="1"/>
  <c r="I27" i="1"/>
  <c r="O27" i="1" s="1"/>
  <c r="P27" i="1" s="1"/>
  <c r="I28" i="1"/>
  <c r="O28" i="1" s="1"/>
  <c r="P28" i="1" s="1"/>
  <c r="I29" i="1"/>
  <c r="O29" i="1" s="1"/>
  <c r="P29" i="1" s="1"/>
  <c r="I30" i="1"/>
  <c r="O30" i="1" s="1"/>
  <c r="P30" i="1" s="1"/>
  <c r="I31" i="1"/>
  <c r="O31" i="1" s="1"/>
  <c r="P31" i="1" s="1"/>
  <c r="I34" i="1"/>
  <c r="O34" i="1" s="1"/>
  <c r="P34" i="1" s="1"/>
  <c r="I35" i="1"/>
  <c r="O35" i="1" s="1"/>
  <c r="P35" i="1" s="1"/>
  <c r="I36" i="1"/>
  <c r="O36" i="1" s="1"/>
  <c r="P36" i="1" s="1"/>
  <c r="I37" i="1"/>
  <c r="O37" i="1" s="1"/>
  <c r="P37" i="1" s="1"/>
  <c r="I38" i="1"/>
  <c r="O38" i="1" s="1"/>
  <c r="P38" i="1" s="1"/>
  <c r="I39" i="1"/>
  <c r="O39" i="1" s="1"/>
  <c r="P39" i="1" s="1"/>
  <c r="I40" i="1"/>
  <c r="O40" i="1" s="1"/>
  <c r="P40" i="1" s="1"/>
  <c r="I41" i="1"/>
  <c r="I52" i="1"/>
  <c r="I55" i="1"/>
  <c r="I20" i="1"/>
  <c r="I21" i="1"/>
  <c r="I17" i="1"/>
  <c r="I67" i="1"/>
  <c r="I69" i="1"/>
  <c r="I33" i="1"/>
  <c r="I18" i="1"/>
  <c r="I15" i="1"/>
  <c r="O19" i="1" l="1"/>
  <c r="P19" i="1" s="1"/>
  <c r="O13" i="1"/>
  <c r="P13" i="1" s="1"/>
  <c r="O22" i="1"/>
  <c r="P22" i="1" s="1"/>
  <c r="O10" i="1"/>
  <c r="P10" i="1" s="1"/>
  <c r="O16" i="1"/>
  <c r="P16" i="1" s="1"/>
  <c r="O12" i="1"/>
  <c r="P12" i="1" s="1"/>
  <c r="N15" i="1"/>
  <c r="M15" i="1"/>
  <c r="N14" i="1"/>
  <c r="M14" i="1"/>
  <c r="N18" i="1"/>
  <c r="M18" i="1"/>
  <c r="N33" i="1"/>
  <c r="M33" i="1"/>
  <c r="N69" i="1"/>
  <c r="O69" i="1" s="1"/>
  <c r="P69" i="1" s="1"/>
  <c r="M69" i="1"/>
  <c r="N67" i="1"/>
  <c r="O67" i="1" s="1"/>
  <c r="P67" i="1" s="1"/>
  <c r="M67" i="1"/>
  <c r="N17" i="1"/>
  <c r="O17" i="1" s="1"/>
  <c r="P17" i="1" s="1"/>
  <c r="M17" i="1"/>
  <c r="N21" i="1"/>
  <c r="O21" i="1" s="1"/>
  <c r="P21" i="1" s="1"/>
  <c r="M21" i="1"/>
  <c r="N20" i="1"/>
  <c r="O20" i="1" s="1"/>
  <c r="P20" i="1" s="1"/>
  <c r="M20" i="1"/>
  <c r="N55" i="1"/>
  <c r="O55" i="1" s="1"/>
  <c r="P55" i="1" s="1"/>
  <c r="M55" i="1"/>
  <c r="N52" i="1"/>
  <c r="M52" i="1"/>
  <c r="N41" i="1"/>
  <c r="O41" i="1" s="1"/>
  <c r="P41" i="1" s="1"/>
  <c r="M41" i="1"/>
  <c r="O52" i="1" l="1"/>
  <c r="P52" i="1" s="1"/>
  <c r="O33" i="1"/>
  <c r="P33" i="1" s="1"/>
  <c r="O14" i="1"/>
  <c r="P14" i="1" s="1"/>
  <c r="O18" i="1"/>
  <c r="P18" i="1" s="1"/>
  <c r="O15" i="1"/>
  <c r="P15" i="1" s="1"/>
</calcChain>
</file>

<file path=xl/sharedStrings.xml><?xml version="1.0" encoding="utf-8"?>
<sst xmlns="http://schemas.openxmlformats.org/spreadsheetml/2006/main" count="226" uniqueCount="132">
  <si>
    <t>Dzineja tilp</t>
  </si>
  <si>
    <t>KOEF</t>
  </si>
  <si>
    <t>1350-1449</t>
  </si>
  <si>
    <t>850-949</t>
  </si>
  <si>
    <t>1250-1349</t>
  </si>
  <si>
    <t>750-849</t>
  </si>
  <si>
    <t>1150-1249</t>
  </si>
  <si>
    <t>1050-1149</t>
  </si>
  <si>
    <t>950-1049</t>
  </si>
  <si>
    <t>MARKA</t>
  </si>
  <si>
    <t>MODELIS</t>
  </si>
  <si>
    <t>DURVIS</t>
  </si>
  <si>
    <t>GADS</t>
  </si>
  <si>
    <t>DZINĒJS</t>
  </si>
  <si>
    <t>DZINĒJA TILP</t>
  </si>
  <si>
    <t>KW</t>
  </si>
  <si>
    <t>HP</t>
  </si>
  <si>
    <t>NM</t>
  </si>
  <si>
    <t>KG pašm.</t>
  </si>
  <si>
    <t>CENA</t>
  </si>
  <si>
    <t>POWER TO WEIGHT</t>
  </si>
  <si>
    <t>Koef.</t>
  </si>
  <si>
    <t>Jaunais Svars (Ar pilotu) Kg</t>
  </si>
  <si>
    <t>Starpiba no Stock Kg</t>
  </si>
  <si>
    <t>FIAT</t>
  </si>
  <si>
    <t>PUNTO</t>
  </si>
  <si>
    <t>OPEL</t>
  </si>
  <si>
    <t>AGILA</t>
  </si>
  <si>
    <t>2003-2007</t>
  </si>
  <si>
    <t>2000-2003</t>
  </si>
  <si>
    <t>RENAULT</t>
  </si>
  <si>
    <t>CLIO</t>
  </si>
  <si>
    <t>2001-2006</t>
  </si>
  <si>
    <t>TWINGO</t>
  </si>
  <si>
    <t>1994-1999</t>
  </si>
  <si>
    <t>CHEVROLET</t>
  </si>
  <si>
    <t>AVEO</t>
  </si>
  <si>
    <t>2004-2007</t>
  </si>
  <si>
    <t>VW</t>
  </si>
  <si>
    <t>POLO</t>
  </si>
  <si>
    <t>SUZUKI</t>
  </si>
  <si>
    <t>WAGON R</t>
  </si>
  <si>
    <t>1997-2000</t>
  </si>
  <si>
    <t>TOYOTA</t>
  </si>
  <si>
    <t>YARIS</t>
  </si>
  <si>
    <t>KIA</t>
  </si>
  <si>
    <t>PICANTO</t>
  </si>
  <si>
    <t>DAEWOO</t>
  </si>
  <si>
    <t>MATIZ</t>
  </si>
  <si>
    <t>1998-2007</t>
  </si>
  <si>
    <t>2000-2007</t>
  </si>
  <si>
    <t>SEAT</t>
  </si>
  <si>
    <t>IBIZA</t>
  </si>
  <si>
    <t>2002-2006</t>
  </si>
  <si>
    <t>CITROEN</t>
  </si>
  <si>
    <t>C2</t>
  </si>
  <si>
    <t>2003-2008</t>
  </si>
  <si>
    <t>SAXO</t>
  </si>
  <si>
    <t>1998-2003</t>
  </si>
  <si>
    <t>FORD</t>
  </si>
  <si>
    <t>Auto specifikācijas resurss:</t>
  </si>
  <si>
    <t>https://www.autoevolution.com/cars/</t>
  </si>
  <si>
    <t>Aptuveno cenu resurss</t>
  </si>
  <si>
    <t>AUDI</t>
  </si>
  <si>
    <t>A2</t>
  </si>
  <si>
    <t>1999-2005</t>
  </si>
  <si>
    <t>C3</t>
  </si>
  <si>
    <t>2002-2009</t>
  </si>
  <si>
    <t>XSARA</t>
  </si>
  <si>
    <t>1997-2004</t>
  </si>
  <si>
    <t>PANDA</t>
  </si>
  <si>
    <t>2003-2011</t>
  </si>
  <si>
    <t>ESCORT</t>
  </si>
  <si>
    <t>1995-2000</t>
  </si>
  <si>
    <t>FIESTA</t>
  </si>
  <si>
    <t>1995-1999</t>
  </si>
  <si>
    <t>1999-2002</t>
  </si>
  <si>
    <t>2002-2008</t>
  </si>
  <si>
    <t>FOCUS</t>
  </si>
  <si>
    <t>1998-2005</t>
  </si>
  <si>
    <t>KA</t>
  </si>
  <si>
    <t>1997-2008</t>
  </si>
  <si>
    <t>HONDA</t>
  </si>
  <si>
    <t>CIVIC</t>
  </si>
  <si>
    <t>1991-1995</t>
  </si>
  <si>
    <t>HYUNDAI</t>
  </si>
  <si>
    <t>GETZ</t>
  </si>
  <si>
    <t>2002-2005</t>
  </si>
  <si>
    <t>2005-2011</t>
  </si>
  <si>
    <t>MAZDA</t>
  </si>
  <si>
    <t>2002-2007</t>
  </si>
  <si>
    <t xml:space="preserve">MITSUBISHI </t>
  </si>
  <si>
    <t>COLT</t>
  </si>
  <si>
    <t>1992-2004</t>
  </si>
  <si>
    <t>2004-2008</t>
  </si>
  <si>
    <t>LOGO</t>
  </si>
  <si>
    <t>1996-2001</t>
  </si>
  <si>
    <t>NISSAN</t>
  </si>
  <si>
    <t>MICRA</t>
  </si>
  <si>
    <t>1992-2000</t>
  </si>
  <si>
    <t>CORSA</t>
  </si>
  <si>
    <t>1993-1998</t>
  </si>
  <si>
    <t>1998-2000</t>
  </si>
  <si>
    <t>2000-2006</t>
  </si>
  <si>
    <t>PEUGEOT</t>
  </si>
  <si>
    <t>1991-2003</t>
  </si>
  <si>
    <t>1998-2010</t>
  </si>
  <si>
    <t>1993-2001</t>
  </si>
  <si>
    <t>2005-2014</t>
  </si>
  <si>
    <t>C1</t>
  </si>
  <si>
    <t>www.ss.com un www.mobile.de</t>
  </si>
  <si>
    <t>2001-2007</t>
  </si>
  <si>
    <t>MEGANE</t>
  </si>
  <si>
    <t>1996-1999</t>
  </si>
  <si>
    <t>ROVER</t>
  </si>
  <si>
    <t>1993-1996</t>
  </si>
  <si>
    <t>1996-2002</t>
  </si>
  <si>
    <t>AROSA</t>
  </si>
  <si>
    <t>ŠKODA</t>
  </si>
  <si>
    <t>FABIA</t>
  </si>
  <si>
    <t>ALTO</t>
  </si>
  <si>
    <t>SWIFT</t>
  </si>
  <si>
    <t>COROLLA</t>
  </si>
  <si>
    <t>1995-1997</t>
  </si>
  <si>
    <t>GOLF</t>
  </si>
  <si>
    <t>1997-2003</t>
  </si>
  <si>
    <t>FOX</t>
  </si>
  <si>
    <t>2005-2009</t>
  </si>
  <si>
    <t>LUPO</t>
  </si>
  <si>
    <t>1994-2001</t>
  </si>
  <si>
    <t>1999-2001</t>
  </si>
  <si>
    <t>2004-2011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</si>
</sst>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[$€-2]\ * #,##0.00_-;\-[$€-2]\ * #,##0.00_-;_-[$€-2]\ * &quot;-&quot;??_-;_-@_-"/>
    <numFmt numFmtId="165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86"/>
      <scheme val="minor"/>
    </font>
    <font>
      <b/>
      <sz val="11"/>
      <name val="Calibri"/>
      <family val="2"/>
      <charset val="186"/>
      <scheme val="minor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0">
    <xf numFmtId="0" fontId="0" fillId="0" borderId="0" xfId="0"/>
    <xf numFmtId="0" fontId="0" fillId="2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164" fontId="0" fillId="0" borderId="0" xfId="0" applyNumberFormat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5" borderId="1" xfId="0" applyFill="1" applyBorder="1" applyAlignment="1">
      <alignment horizontal="center" vertical="center"/>
    </xf>
    <xf numFmtId="164" fontId="0" fillId="5" borderId="1" xfId="0" applyNumberFormat="1" applyFill="1" applyBorder="1" applyAlignment="1">
      <alignment horizontal="center" vertical="center"/>
    </xf>
    <xf numFmtId="164" fontId="0" fillId="3" borderId="1" xfId="0" applyNumberFormat="1" applyFill="1" applyBorder="1" applyAlignment="1">
      <alignment horizontal="center" vertical="center"/>
    </xf>
    <xf numFmtId="165" fontId="0" fillId="4" borderId="1" xfId="0" applyNumberFormat="1" applyFill="1" applyBorder="1" applyAlignment="1">
      <alignment horizontal="center" vertical="center"/>
    </xf>
    <xf numFmtId="1" fontId="0" fillId="4" borderId="1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1" fontId="2" fillId="2" borderId="3" xfId="0" applyNumberFormat="1" applyFont="1" applyFill="1" applyBorder="1" applyAlignment="1">
      <alignment horizontal="center" vertical="center"/>
    </xf>
    <xf numFmtId="2" fontId="0" fillId="3" borderId="1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horizontal="right" vertical="center"/>
    </xf>
    <xf numFmtId="0" fontId="3" fillId="0" borderId="0" xfId="1" applyBorder="1" applyAlignment="1">
      <alignment horizontal="left" vertical="center"/>
    </xf>
    <xf numFmtId="0" fontId="0" fillId="0" borderId="0" xfId="0" applyAlignment="1">
      <alignment horizontal="right" vertical="center"/>
    </xf>
    <xf numFmtId="0" fontId="3" fillId="0" borderId="0" xfId="1" applyAlignment="1">
      <alignment horizontal="left" vertical="center"/>
    </xf>
    <xf numFmtId="0" fontId="0" fillId="0" borderId="0" xfId="0" applyAlignment="1">
      <alignment horizontal="left" vertical="center"/>
    </xf>
    <xf numFmtId="1" fontId="0" fillId="6" borderId="1" xfId="0" applyNumberForma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ss.com/" TargetMode="External"/><Relationship Id="rId1" Type="http://schemas.openxmlformats.org/officeDocument/2006/relationships/hyperlink" Target="https://www.autoevolution.com/car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A83"/>
  <sheetViews>
    <sheetView tabSelected="1" workbookViewId="0">
      <selection activeCell="Q16" sqref="Q16"/>
    </sheetView>
  </sheetViews>
  <sheetFormatPr defaultRowHeight="15" x14ac:dyDescent="0.25"/>
  <cols>
    <col min="2" max="2" width="11.140625" style="2" customWidth="1"/>
    <col min="3" max="3" width="10.42578125" style="2" customWidth="1"/>
    <col min="4" max="4" width="7.42578125" style="2" customWidth="1"/>
    <col min="5" max="5" width="10.42578125" style="2" customWidth="1"/>
    <col min="6" max="6" width="9.140625" style="2" customWidth="1"/>
    <col min="7" max="7" width="8.42578125" style="2" customWidth="1"/>
    <col min="8" max="8" width="6.5703125" style="2" customWidth="1"/>
    <col min="9" max="9" width="4.7109375" style="2" customWidth="1"/>
    <col min="10" max="10" width="6.5703125" style="2" customWidth="1"/>
    <col min="11" max="11" width="7.5703125" style="2" customWidth="1"/>
    <col min="12" max="12" width="10.85546875" style="5" bestFit="1" customWidth="1"/>
    <col min="13" max="13" width="10.42578125" style="2" customWidth="1"/>
    <col min="14" max="14" width="7.5703125" style="2" bestFit="1" customWidth="1"/>
    <col min="15" max="15" width="9.5703125" style="2" customWidth="1"/>
    <col min="16" max="27" width="9.140625" style="2"/>
  </cols>
  <sheetData>
    <row r="1" spans="2:17" x14ac:dyDescent="0.25">
      <c r="B1" s="1" t="s">
        <v>0</v>
      </c>
      <c r="C1" s="1" t="s">
        <v>1</v>
      </c>
      <c r="E1" s="1" t="s">
        <v>0</v>
      </c>
      <c r="F1" s="1"/>
      <c r="G1" s="1" t="s">
        <v>1</v>
      </c>
      <c r="L1" s="2"/>
    </row>
    <row r="2" spans="2:17" x14ac:dyDescent="0.25">
      <c r="B2" s="3" t="s">
        <v>2</v>
      </c>
      <c r="C2" s="3">
        <v>13</v>
      </c>
      <c r="E2" s="3" t="s">
        <v>3</v>
      </c>
      <c r="F2" s="3"/>
      <c r="G2" s="3">
        <v>12</v>
      </c>
      <c r="L2" s="2"/>
    </row>
    <row r="3" spans="2:17" x14ac:dyDescent="0.25">
      <c r="B3" s="3" t="s">
        <v>4</v>
      </c>
      <c r="C3" s="3">
        <v>12.8</v>
      </c>
      <c r="E3" s="3" t="s">
        <v>5</v>
      </c>
      <c r="F3" s="3"/>
      <c r="G3" s="3">
        <v>11.8</v>
      </c>
      <c r="L3" s="2"/>
    </row>
    <row r="4" spans="2:17" x14ac:dyDescent="0.25">
      <c r="B4" s="3" t="s">
        <v>6</v>
      </c>
      <c r="C4" s="3">
        <v>12.6</v>
      </c>
      <c r="L4" s="2"/>
    </row>
    <row r="5" spans="2:17" x14ac:dyDescent="0.25">
      <c r="B5" s="3" t="s">
        <v>7</v>
      </c>
      <c r="C5" s="3">
        <v>12.4</v>
      </c>
      <c r="L5" s="2"/>
    </row>
    <row r="6" spans="2:17" x14ac:dyDescent="0.25">
      <c r="B6" s="3" t="s">
        <v>8</v>
      </c>
      <c r="C6" s="3">
        <v>12.2</v>
      </c>
      <c r="L6" s="2"/>
    </row>
    <row r="7" spans="2:17" x14ac:dyDescent="0.25">
      <c r="B7" s="4"/>
      <c r="C7" s="4"/>
      <c r="D7" s="4"/>
      <c r="E7" s="4"/>
      <c r="F7" s="4"/>
      <c r="G7" s="4"/>
    </row>
    <row r="8" spans="2:17" s="10" customFormat="1" ht="45" x14ac:dyDescent="0.25">
      <c r="B8" s="6" t="s">
        <v>9</v>
      </c>
      <c r="C8" s="6" t="s">
        <v>10</v>
      </c>
      <c r="D8" s="6" t="s">
        <v>11</v>
      </c>
      <c r="E8" s="6" t="s">
        <v>12</v>
      </c>
      <c r="F8" s="6" t="s">
        <v>13</v>
      </c>
      <c r="G8" s="6" t="s">
        <v>14</v>
      </c>
      <c r="H8" s="7" t="s">
        <v>15</v>
      </c>
      <c r="I8" s="7" t="s">
        <v>16</v>
      </c>
      <c r="J8" s="6" t="s">
        <v>17</v>
      </c>
      <c r="K8" s="7" t="s">
        <v>18</v>
      </c>
      <c r="L8" s="8" t="s">
        <v>19</v>
      </c>
      <c r="M8" s="6" t="s">
        <v>20</v>
      </c>
      <c r="N8" s="9" t="s">
        <v>21</v>
      </c>
      <c r="O8" s="9" t="s">
        <v>22</v>
      </c>
      <c r="P8" s="9" t="s">
        <v>23</v>
      </c>
    </row>
    <row r="9" spans="2:17" x14ac:dyDescent="0.25">
      <c r="B9" s="11"/>
      <c r="C9" s="11"/>
      <c r="D9" s="11"/>
      <c r="E9" s="11"/>
      <c r="F9" s="11"/>
      <c r="G9" s="11"/>
      <c r="H9" s="11"/>
      <c r="I9" s="11"/>
      <c r="J9" s="11"/>
      <c r="K9" s="11"/>
      <c r="L9" s="12"/>
      <c r="M9" s="11"/>
      <c r="N9" s="11"/>
      <c r="O9" s="11"/>
      <c r="P9" s="11"/>
    </row>
    <row r="10" spans="2:17" x14ac:dyDescent="0.25">
      <c r="B10" s="16" t="s">
        <v>63</v>
      </c>
      <c r="C10" s="16" t="s">
        <v>64</v>
      </c>
      <c r="D10" s="16">
        <v>5</v>
      </c>
      <c r="E10" s="16" t="s">
        <v>65</v>
      </c>
      <c r="F10" s="16"/>
      <c r="G10" s="16">
        <v>1390</v>
      </c>
      <c r="H10" s="1">
        <v>55</v>
      </c>
      <c r="I10" s="17">
        <f t="shared" ref="I10:I26" si="0">H10*1.36</f>
        <v>74.800000000000011</v>
      </c>
      <c r="J10" s="16">
        <v>126</v>
      </c>
      <c r="K10" s="1">
        <v>895</v>
      </c>
      <c r="L10" s="13">
        <v>2000</v>
      </c>
      <c r="M10" s="18">
        <f t="shared" ref="M10:M26" si="1">H10/K10*1000</f>
        <v>61.452513966480446</v>
      </c>
      <c r="N10" s="14">
        <f>C2</f>
        <v>13</v>
      </c>
      <c r="O10" s="15">
        <f t="shared" ref="O10:O26" si="2">I10*N10</f>
        <v>972.40000000000009</v>
      </c>
      <c r="P10" s="29">
        <f t="shared" ref="P10:P26" si="3">O10-K10</f>
        <v>77.400000000000091</v>
      </c>
    </row>
    <row r="11" spans="2:17" x14ac:dyDescent="0.25">
      <c r="B11" s="16" t="s">
        <v>54</v>
      </c>
      <c r="C11" s="16" t="s">
        <v>55</v>
      </c>
      <c r="D11" s="16">
        <v>3</v>
      </c>
      <c r="E11" s="16" t="s">
        <v>56</v>
      </c>
      <c r="F11" s="16"/>
      <c r="G11" s="16">
        <v>1124</v>
      </c>
      <c r="H11" s="1">
        <v>44</v>
      </c>
      <c r="I11" s="17">
        <f>H11*1.36</f>
        <v>59.84</v>
      </c>
      <c r="J11" s="16">
        <v>94</v>
      </c>
      <c r="K11" s="1">
        <v>956</v>
      </c>
      <c r="L11" s="13">
        <v>1200</v>
      </c>
      <c r="M11" s="18">
        <f>H11/K11*1000</f>
        <v>46.02510460251046</v>
      </c>
      <c r="N11" s="14">
        <f>C5</f>
        <v>12.4</v>
      </c>
      <c r="O11" s="15">
        <f t="shared" ref="O11" si="4">I11*N11</f>
        <v>742.01600000000008</v>
      </c>
      <c r="P11" s="29">
        <f t="shared" ref="P11" si="5">O11-K11</f>
        <v>-213.98399999999992</v>
      </c>
    </row>
    <row r="12" spans="2:17" x14ac:dyDescent="0.25">
      <c r="B12" s="16" t="s">
        <v>54</v>
      </c>
      <c r="C12" s="16" t="s">
        <v>55</v>
      </c>
      <c r="D12" s="16">
        <v>3</v>
      </c>
      <c r="E12" s="16" t="s">
        <v>56</v>
      </c>
      <c r="F12" s="16"/>
      <c r="G12" s="16">
        <v>1360</v>
      </c>
      <c r="H12" s="1">
        <v>54</v>
      </c>
      <c r="I12" s="17">
        <f>H12*1.36</f>
        <v>73.440000000000012</v>
      </c>
      <c r="J12" s="16">
        <v>118</v>
      </c>
      <c r="K12" s="1">
        <v>990</v>
      </c>
      <c r="L12" s="13">
        <v>1500</v>
      </c>
      <c r="M12" s="18">
        <f>H12/K12*1000</f>
        <v>54.54545454545454</v>
      </c>
      <c r="N12" s="14">
        <f>C2</f>
        <v>13</v>
      </c>
      <c r="O12" s="15">
        <f>I12*N12</f>
        <v>954.72000000000014</v>
      </c>
      <c r="P12" s="29">
        <f>O12-K12</f>
        <v>-35.279999999999859</v>
      </c>
    </row>
    <row r="13" spans="2:17" x14ac:dyDescent="0.25">
      <c r="B13" s="16" t="s">
        <v>54</v>
      </c>
      <c r="C13" s="16" t="s">
        <v>66</v>
      </c>
      <c r="D13" s="16">
        <v>5</v>
      </c>
      <c r="E13" s="16" t="s">
        <v>67</v>
      </c>
      <c r="F13" s="16"/>
      <c r="G13" s="16">
        <v>1360</v>
      </c>
      <c r="H13" s="1">
        <v>55</v>
      </c>
      <c r="I13" s="17">
        <f t="shared" si="0"/>
        <v>74.800000000000011</v>
      </c>
      <c r="J13" s="16">
        <v>120</v>
      </c>
      <c r="K13" s="1">
        <v>980</v>
      </c>
      <c r="L13" s="13">
        <v>1500</v>
      </c>
      <c r="M13" s="18">
        <f t="shared" si="1"/>
        <v>56.122448979591837</v>
      </c>
      <c r="N13" s="14">
        <f>C2</f>
        <v>13</v>
      </c>
      <c r="O13" s="15">
        <f t="shared" si="2"/>
        <v>972.40000000000009</v>
      </c>
      <c r="P13" s="29">
        <f t="shared" si="3"/>
        <v>-7.5999999999999091</v>
      </c>
      <c r="Q13" s="23"/>
    </row>
    <row r="14" spans="2:17" x14ac:dyDescent="0.25">
      <c r="B14" s="16" t="s">
        <v>54</v>
      </c>
      <c r="C14" s="16" t="s">
        <v>57</v>
      </c>
      <c r="D14" s="16">
        <v>3</v>
      </c>
      <c r="E14" s="16" t="s">
        <v>58</v>
      </c>
      <c r="F14" s="16"/>
      <c r="G14" s="16">
        <v>1124</v>
      </c>
      <c r="H14" s="1">
        <v>44</v>
      </c>
      <c r="I14" s="17">
        <f>H14*1.36</f>
        <v>59.84</v>
      </c>
      <c r="J14" s="16">
        <v>88</v>
      </c>
      <c r="K14" s="1">
        <v>780</v>
      </c>
      <c r="L14" s="13">
        <v>800</v>
      </c>
      <c r="M14" s="18">
        <f>H14/K14*1000</f>
        <v>56.410256410256409</v>
      </c>
      <c r="N14" s="14">
        <f>C5</f>
        <v>12.4</v>
      </c>
      <c r="O14" s="15">
        <f>I14*N14</f>
        <v>742.01600000000008</v>
      </c>
      <c r="P14" s="29">
        <f>O14-K14</f>
        <v>-37.983999999999924</v>
      </c>
    </row>
    <row r="15" spans="2:17" x14ac:dyDescent="0.25">
      <c r="B15" s="16" t="s">
        <v>54</v>
      </c>
      <c r="C15" s="16" t="s">
        <v>57</v>
      </c>
      <c r="D15" s="16">
        <v>5</v>
      </c>
      <c r="E15" s="16" t="s">
        <v>58</v>
      </c>
      <c r="F15" s="16"/>
      <c r="G15" s="16">
        <v>1124</v>
      </c>
      <c r="H15" s="1">
        <v>44</v>
      </c>
      <c r="I15" s="17">
        <f>H15*1.36</f>
        <v>59.84</v>
      </c>
      <c r="J15" s="16">
        <v>88</v>
      </c>
      <c r="K15" s="1">
        <v>800</v>
      </c>
      <c r="L15" s="13">
        <v>800</v>
      </c>
      <c r="M15" s="18">
        <f>H15/K15*1000</f>
        <v>55</v>
      </c>
      <c r="N15" s="14">
        <f>C5</f>
        <v>12.4</v>
      </c>
      <c r="O15" s="15">
        <f>I15*N15</f>
        <v>742.01600000000008</v>
      </c>
      <c r="P15" s="29">
        <f>O15-K15</f>
        <v>-57.983999999999924</v>
      </c>
    </row>
    <row r="16" spans="2:17" x14ac:dyDescent="0.25">
      <c r="B16" s="16" t="s">
        <v>54</v>
      </c>
      <c r="C16" s="16" t="s">
        <v>68</v>
      </c>
      <c r="D16" s="16">
        <v>5</v>
      </c>
      <c r="E16" s="16" t="s">
        <v>69</v>
      </c>
      <c r="F16" s="16"/>
      <c r="G16" s="16">
        <v>1360</v>
      </c>
      <c r="H16" s="1">
        <v>55</v>
      </c>
      <c r="I16" s="17">
        <f t="shared" si="0"/>
        <v>74.800000000000011</v>
      </c>
      <c r="J16" s="16">
        <v>112</v>
      </c>
      <c r="K16" s="1">
        <v>1005</v>
      </c>
      <c r="L16" s="13">
        <v>1200</v>
      </c>
      <c r="M16" s="18">
        <f t="shared" si="1"/>
        <v>54.726368159203979</v>
      </c>
      <c r="N16" s="14">
        <f>C2</f>
        <v>13</v>
      </c>
      <c r="O16" s="15">
        <f t="shared" si="2"/>
        <v>972.40000000000009</v>
      </c>
      <c r="P16" s="29">
        <f t="shared" si="3"/>
        <v>-32.599999999999909</v>
      </c>
    </row>
    <row r="17" spans="2:16" x14ac:dyDescent="0.25">
      <c r="B17" s="16" t="s">
        <v>35</v>
      </c>
      <c r="C17" s="16" t="s">
        <v>36</v>
      </c>
      <c r="D17" s="16">
        <v>3</v>
      </c>
      <c r="E17" s="16" t="s">
        <v>37</v>
      </c>
      <c r="F17" s="16"/>
      <c r="G17" s="16">
        <v>1150</v>
      </c>
      <c r="H17" s="1">
        <v>53</v>
      </c>
      <c r="I17" s="17">
        <f>H17*1.36</f>
        <v>72.08</v>
      </c>
      <c r="J17" s="16">
        <v>104</v>
      </c>
      <c r="K17" s="1">
        <v>990</v>
      </c>
      <c r="L17" s="13">
        <v>1000</v>
      </c>
      <c r="M17" s="18">
        <f>H17/K17*1000</f>
        <v>53.535353535353536</v>
      </c>
      <c r="N17" s="14">
        <f>C4</f>
        <v>12.6</v>
      </c>
      <c r="O17" s="15">
        <f>I17*N17</f>
        <v>908.20799999999997</v>
      </c>
      <c r="P17" s="29">
        <f>O17-K17</f>
        <v>-81.79200000000003</v>
      </c>
    </row>
    <row r="18" spans="2:16" x14ac:dyDescent="0.25">
      <c r="B18" s="16" t="s">
        <v>47</v>
      </c>
      <c r="C18" s="16" t="s">
        <v>48</v>
      </c>
      <c r="D18" s="16">
        <v>5</v>
      </c>
      <c r="E18" s="16" t="s">
        <v>49</v>
      </c>
      <c r="F18" s="16"/>
      <c r="G18" s="16">
        <v>995</v>
      </c>
      <c r="H18" s="1">
        <v>47</v>
      </c>
      <c r="I18" s="17">
        <f>H18*1.36</f>
        <v>63.92</v>
      </c>
      <c r="J18" s="16">
        <v>87</v>
      </c>
      <c r="K18" s="1">
        <v>796</v>
      </c>
      <c r="L18" s="13">
        <v>1000</v>
      </c>
      <c r="M18" s="18">
        <f>H18/K18*1000</f>
        <v>59.045226130653262</v>
      </c>
      <c r="N18" s="14">
        <f>C6</f>
        <v>12.2</v>
      </c>
      <c r="O18" s="15">
        <f>I18*N18</f>
        <v>779.82399999999996</v>
      </c>
      <c r="P18" s="29">
        <f>O18-K18</f>
        <v>-16.176000000000045</v>
      </c>
    </row>
    <row r="19" spans="2:16" x14ac:dyDescent="0.25">
      <c r="B19" s="16" t="s">
        <v>24</v>
      </c>
      <c r="C19" s="16" t="s">
        <v>70</v>
      </c>
      <c r="D19" s="16">
        <v>5</v>
      </c>
      <c r="E19" s="16" t="s">
        <v>71</v>
      </c>
      <c r="F19" s="16"/>
      <c r="G19" s="16">
        <v>1242</v>
      </c>
      <c r="H19" s="1">
        <v>44</v>
      </c>
      <c r="I19" s="17">
        <f t="shared" si="0"/>
        <v>59.84</v>
      </c>
      <c r="J19" s="16">
        <v>102</v>
      </c>
      <c r="K19" s="1">
        <v>935</v>
      </c>
      <c r="L19" s="13">
        <v>1500</v>
      </c>
      <c r="M19" s="18">
        <f t="shared" si="1"/>
        <v>47.058823529411761</v>
      </c>
      <c r="N19" s="14">
        <f>C4</f>
        <v>12.6</v>
      </c>
      <c r="O19" s="15">
        <f t="shared" si="2"/>
        <v>753.98400000000004</v>
      </c>
      <c r="P19" s="29">
        <f t="shared" si="3"/>
        <v>-181.01599999999996</v>
      </c>
    </row>
    <row r="20" spans="2:16" x14ac:dyDescent="0.25">
      <c r="B20" s="16" t="s">
        <v>24</v>
      </c>
      <c r="C20" s="16" t="s">
        <v>25</v>
      </c>
      <c r="D20" s="16">
        <v>3</v>
      </c>
      <c r="E20" s="16" t="s">
        <v>34</v>
      </c>
      <c r="F20" s="16"/>
      <c r="G20" s="16">
        <v>1242</v>
      </c>
      <c r="H20" s="1">
        <v>55</v>
      </c>
      <c r="I20" s="17">
        <f>H20*1.36</f>
        <v>74.800000000000011</v>
      </c>
      <c r="J20" s="16">
        <v>108</v>
      </c>
      <c r="K20" s="1">
        <v>870</v>
      </c>
      <c r="L20" s="13">
        <v>800</v>
      </c>
      <c r="M20" s="18">
        <f>H20/K20*1000</f>
        <v>63.218390804597711</v>
      </c>
      <c r="N20" s="14">
        <f>C4</f>
        <v>12.6</v>
      </c>
      <c r="O20" s="15">
        <f>I20*N20</f>
        <v>942.48000000000013</v>
      </c>
      <c r="P20" s="29">
        <f>O20-K20</f>
        <v>72.480000000000132</v>
      </c>
    </row>
    <row r="21" spans="2:16" x14ac:dyDescent="0.25">
      <c r="B21" s="16" t="s">
        <v>24</v>
      </c>
      <c r="C21" s="16" t="s">
        <v>25</v>
      </c>
      <c r="D21" s="16">
        <v>3</v>
      </c>
      <c r="E21" s="16" t="s">
        <v>34</v>
      </c>
      <c r="F21" s="16"/>
      <c r="G21" s="16">
        <v>1242</v>
      </c>
      <c r="H21" s="1">
        <v>44</v>
      </c>
      <c r="I21" s="17">
        <f>H21*1.36</f>
        <v>59.84</v>
      </c>
      <c r="J21" s="16">
        <v>98</v>
      </c>
      <c r="K21" s="1">
        <v>849</v>
      </c>
      <c r="L21" s="13">
        <v>800</v>
      </c>
      <c r="M21" s="18">
        <f>H21/K21*1000</f>
        <v>51.825677267373379</v>
      </c>
      <c r="N21" s="14">
        <f>C4</f>
        <v>12.6</v>
      </c>
      <c r="O21" s="15">
        <f>I21*N21</f>
        <v>753.98400000000004</v>
      </c>
      <c r="P21" s="29">
        <f>O21-K21</f>
        <v>-95.015999999999963</v>
      </c>
    </row>
    <row r="22" spans="2:16" x14ac:dyDescent="0.25">
      <c r="B22" s="16" t="s">
        <v>59</v>
      </c>
      <c r="C22" s="16" t="s">
        <v>72</v>
      </c>
      <c r="D22" s="16">
        <v>3</v>
      </c>
      <c r="E22" s="16" t="s">
        <v>73</v>
      </c>
      <c r="F22" s="16"/>
      <c r="G22" s="16">
        <v>1392</v>
      </c>
      <c r="H22" s="1">
        <v>55</v>
      </c>
      <c r="I22" s="17">
        <f t="shared" si="0"/>
        <v>74.800000000000011</v>
      </c>
      <c r="J22" s="16">
        <v>109</v>
      </c>
      <c r="K22" s="1">
        <v>997</v>
      </c>
      <c r="L22" s="13">
        <v>800</v>
      </c>
      <c r="M22" s="18">
        <f t="shared" si="1"/>
        <v>55.165496489468403</v>
      </c>
      <c r="N22" s="14">
        <f>C2</f>
        <v>13</v>
      </c>
      <c r="O22" s="15">
        <f t="shared" si="2"/>
        <v>972.40000000000009</v>
      </c>
      <c r="P22" s="29">
        <f t="shared" si="3"/>
        <v>-24.599999999999909</v>
      </c>
    </row>
    <row r="23" spans="2:16" x14ac:dyDescent="0.25">
      <c r="B23" s="16" t="s">
        <v>59</v>
      </c>
      <c r="C23" s="16" t="s">
        <v>74</v>
      </c>
      <c r="D23" s="16">
        <v>5</v>
      </c>
      <c r="E23" s="16" t="s">
        <v>75</v>
      </c>
      <c r="F23" s="16"/>
      <c r="G23" s="16">
        <v>1297</v>
      </c>
      <c r="H23" s="1">
        <v>44</v>
      </c>
      <c r="I23" s="17">
        <f t="shared" si="0"/>
        <v>59.84</v>
      </c>
      <c r="J23" s="16">
        <v>101</v>
      </c>
      <c r="K23" s="1">
        <v>860</v>
      </c>
      <c r="L23" s="13">
        <v>500</v>
      </c>
      <c r="M23" s="18">
        <f t="shared" si="1"/>
        <v>51.162790697674417</v>
      </c>
      <c r="N23" s="14">
        <f>C3</f>
        <v>12.8</v>
      </c>
      <c r="O23" s="15">
        <f t="shared" si="2"/>
        <v>765.95200000000011</v>
      </c>
      <c r="P23" s="29">
        <f t="shared" si="3"/>
        <v>-94.047999999999888</v>
      </c>
    </row>
    <row r="24" spans="2:16" x14ac:dyDescent="0.25">
      <c r="B24" s="16" t="s">
        <v>59</v>
      </c>
      <c r="C24" s="16" t="s">
        <v>74</v>
      </c>
      <c r="D24" s="16">
        <v>3</v>
      </c>
      <c r="E24" s="16" t="s">
        <v>76</v>
      </c>
      <c r="F24" s="16"/>
      <c r="G24" s="16">
        <v>1242</v>
      </c>
      <c r="H24" s="1">
        <v>55</v>
      </c>
      <c r="I24" s="17">
        <f t="shared" si="0"/>
        <v>74.800000000000011</v>
      </c>
      <c r="J24" s="16">
        <v>110</v>
      </c>
      <c r="K24" s="1">
        <v>912</v>
      </c>
      <c r="L24" s="13">
        <v>1000</v>
      </c>
      <c r="M24" s="18">
        <f t="shared" si="1"/>
        <v>60.307017543859651</v>
      </c>
      <c r="N24" s="14">
        <f>C4</f>
        <v>12.6</v>
      </c>
      <c r="O24" s="15">
        <f t="shared" si="2"/>
        <v>942.48000000000013</v>
      </c>
      <c r="P24" s="29">
        <f t="shared" si="3"/>
        <v>30.480000000000132</v>
      </c>
    </row>
    <row r="25" spans="2:16" x14ac:dyDescent="0.25">
      <c r="B25" s="16" t="s">
        <v>59</v>
      </c>
      <c r="C25" s="16" t="s">
        <v>74</v>
      </c>
      <c r="D25" s="16">
        <v>5</v>
      </c>
      <c r="E25" s="16" t="s">
        <v>77</v>
      </c>
      <c r="F25" s="16"/>
      <c r="G25" s="16">
        <v>1297</v>
      </c>
      <c r="H25" s="1">
        <v>51</v>
      </c>
      <c r="I25" s="17">
        <f t="shared" si="0"/>
        <v>69.36</v>
      </c>
      <c r="J25" s="16">
        <v>106</v>
      </c>
      <c r="K25" s="1">
        <v>1045</v>
      </c>
      <c r="L25" s="13">
        <v>1500</v>
      </c>
      <c r="M25" s="18">
        <f t="shared" si="1"/>
        <v>48.803827751196167</v>
      </c>
      <c r="N25" s="14">
        <f>C3</f>
        <v>12.8</v>
      </c>
      <c r="O25" s="15">
        <f t="shared" si="2"/>
        <v>887.80799999999999</v>
      </c>
      <c r="P25" s="29">
        <f t="shared" si="3"/>
        <v>-157.19200000000001</v>
      </c>
    </row>
    <row r="26" spans="2:16" x14ac:dyDescent="0.25">
      <c r="B26" s="16" t="s">
        <v>59</v>
      </c>
      <c r="C26" s="16" t="s">
        <v>78</v>
      </c>
      <c r="D26" s="16">
        <v>3</v>
      </c>
      <c r="E26" s="16" t="s">
        <v>79</v>
      </c>
      <c r="F26" s="16"/>
      <c r="G26" s="16">
        <v>1388</v>
      </c>
      <c r="H26" s="1">
        <v>55</v>
      </c>
      <c r="I26" s="17">
        <f t="shared" si="0"/>
        <v>74.800000000000011</v>
      </c>
      <c r="J26" s="16">
        <v>125</v>
      </c>
      <c r="K26" s="1">
        <v>1050</v>
      </c>
      <c r="L26" s="13">
        <v>1100</v>
      </c>
      <c r="M26" s="18">
        <f t="shared" si="1"/>
        <v>52.38095238095238</v>
      </c>
      <c r="N26" s="14">
        <f>C2</f>
        <v>13</v>
      </c>
      <c r="O26" s="15">
        <f t="shared" si="2"/>
        <v>972.40000000000009</v>
      </c>
      <c r="P26" s="29">
        <f t="shared" si="3"/>
        <v>-77.599999999999909</v>
      </c>
    </row>
    <row r="27" spans="2:16" x14ac:dyDescent="0.25">
      <c r="B27" s="16" t="s">
        <v>59</v>
      </c>
      <c r="C27" s="16" t="s">
        <v>80</v>
      </c>
      <c r="D27" s="16">
        <v>3</v>
      </c>
      <c r="E27" s="16" t="s">
        <v>81</v>
      </c>
      <c r="F27" s="16"/>
      <c r="G27" s="16">
        <v>1299</v>
      </c>
      <c r="H27" s="1">
        <v>51</v>
      </c>
      <c r="I27" s="17">
        <f t="shared" ref="I27:I40" si="6">H27*1.36</f>
        <v>69.36</v>
      </c>
      <c r="J27" s="16">
        <v>106</v>
      </c>
      <c r="K27" s="1">
        <v>965</v>
      </c>
      <c r="L27" s="13">
        <v>1000</v>
      </c>
      <c r="M27" s="18">
        <f t="shared" ref="M27:M40" si="7">H27/K27*1000</f>
        <v>52.84974093264249</v>
      </c>
      <c r="N27" s="14">
        <f>C3</f>
        <v>12.8</v>
      </c>
      <c r="O27" s="15">
        <f t="shared" ref="O27:O40" si="8">I27*N27</f>
        <v>887.80799999999999</v>
      </c>
      <c r="P27" s="29">
        <f t="shared" ref="P27:P40" si="9">O27-K27</f>
        <v>-77.192000000000007</v>
      </c>
    </row>
    <row r="28" spans="2:16" x14ac:dyDescent="0.25">
      <c r="B28" s="16" t="s">
        <v>82</v>
      </c>
      <c r="C28" s="16" t="s">
        <v>83</v>
      </c>
      <c r="D28" s="16">
        <v>3</v>
      </c>
      <c r="E28" s="16" t="s">
        <v>84</v>
      </c>
      <c r="F28" s="16"/>
      <c r="G28" s="16">
        <v>1343</v>
      </c>
      <c r="H28" s="1">
        <v>55</v>
      </c>
      <c r="I28" s="17">
        <f t="shared" si="6"/>
        <v>74.800000000000011</v>
      </c>
      <c r="J28" s="16">
        <v>102</v>
      </c>
      <c r="K28" s="1">
        <v>938</v>
      </c>
      <c r="L28" s="13">
        <v>700</v>
      </c>
      <c r="M28" s="18">
        <f t="shared" si="7"/>
        <v>58.63539445628998</v>
      </c>
      <c r="N28" s="14">
        <f>C3</f>
        <v>12.8</v>
      </c>
      <c r="O28" s="15">
        <f t="shared" si="8"/>
        <v>957.44000000000017</v>
      </c>
      <c r="P28" s="29">
        <f t="shared" si="9"/>
        <v>19.440000000000168</v>
      </c>
    </row>
    <row r="29" spans="2:16" x14ac:dyDescent="0.25">
      <c r="B29" s="16" t="s">
        <v>82</v>
      </c>
      <c r="C29" s="16" t="s">
        <v>83</v>
      </c>
      <c r="D29" s="16">
        <v>3</v>
      </c>
      <c r="E29" s="16" t="s">
        <v>73</v>
      </c>
      <c r="F29" s="16"/>
      <c r="G29" s="16">
        <v>1396</v>
      </c>
      <c r="H29" s="1">
        <v>55</v>
      </c>
      <c r="I29" s="17">
        <f t="shared" si="6"/>
        <v>74.800000000000011</v>
      </c>
      <c r="J29" s="16">
        <v>110</v>
      </c>
      <c r="K29" s="1">
        <v>930</v>
      </c>
      <c r="L29" s="13">
        <v>800</v>
      </c>
      <c r="M29" s="18">
        <f t="shared" si="7"/>
        <v>59.13978494623656</v>
      </c>
      <c r="N29" s="14">
        <f>C2</f>
        <v>13</v>
      </c>
      <c r="O29" s="15">
        <f t="shared" si="8"/>
        <v>972.40000000000009</v>
      </c>
      <c r="P29" s="29">
        <f t="shared" si="9"/>
        <v>42.400000000000091</v>
      </c>
    </row>
    <row r="30" spans="2:16" x14ac:dyDescent="0.25">
      <c r="B30" s="16" t="s">
        <v>85</v>
      </c>
      <c r="C30" s="16" t="s">
        <v>86</v>
      </c>
      <c r="D30" s="16">
        <v>3</v>
      </c>
      <c r="E30" s="16" t="s">
        <v>87</v>
      </c>
      <c r="F30" s="16"/>
      <c r="G30" s="16">
        <v>1086</v>
      </c>
      <c r="H30" s="1">
        <v>45</v>
      </c>
      <c r="I30" s="17">
        <f t="shared" si="6"/>
        <v>61.2</v>
      </c>
      <c r="J30" s="16">
        <v>96</v>
      </c>
      <c r="K30" s="1">
        <v>930</v>
      </c>
      <c r="L30" s="13">
        <v>1000</v>
      </c>
      <c r="M30" s="18">
        <f t="shared" si="7"/>
        <v>48.387096774193544</v>
      </c>
      <c r="N30" s="14">
        <f>C5</f>
        <v>12.4</v>
      </c>
      <c r="O30" s="15">
        <f t="shared" si="8"/>
        <v>758.88000000000011</v>
      </c>
      <c r="P30" s="29">
        <f t="shared" si="9"/>
        <v>-171.11999999999989</v>
      </c>
    </row>
    <row r="31" spans="2:16" x14ac:dyDescent="0.25">
      <c r="B31" s="16" t="s">
        <v>85</v>
      </c>
      <c r="C31" s="16" t="s">
        <v>86</v>
      </c>
      <c r="D31" s="16">
        <v>3</v>
      </c>
      <c r="E31" s="16" t="s">
        <v>88</v>
      </c>
      <c r="F31" s="16"/>
      <c r="G31" s="16">
        <v>1086</v>
      </c>
      <c r="H31" s="1">
        <v>49</v>
      </c>
      <c r="I31" s="17">
        <f t="shared" si="6"/>
        <v>66.64</v>
      </c>
      <c r="J31" s="16">
        <v>99</v>
      </c>
      <c r="K31" s="1">
        <v>950</v>
      </c>
      <c r="L31" s="13">
        <v>1200</v>
      </c>
      <c r="M31" s="18">
        <f t="shared" si="7"/>
        <v>51.578947368421048</v>
      </c>
      <c r="N31" s="14">
        <f>C5</f>
        <v>12.4</v>
      </c>
      <c r="O31" s="15">
        <f t="shared" si="8"/>
        <v>826.33600000000001</v>
      </c>
      <c r="P31" s="29">
        <f t="shared" si="9"/>
        <v>-123.66399999999999</v>
      </c>
    </row>
    <row r="32" spans="2:16" x14ac:dyDescent="0.25">
      <c r="B32" s="16" t="s">
        <v>45</v>
      </c>
      <c r="C32" s="16" t="s">
        <v>46</v>
      </c>
      <c r="D32" s="16">
        <v>5</v>
      </c>
      <c r="E32" s="16" t="s">
        <v>37</v>
      </c>
      <c r="F32" s="16"/>
      <c r="G32" s="16">
        <v>999</v>
      </c>
      <c r="H32" s="1">
        <v>45</v>
      </c>
      <c r="I32" s="17">
        <f>H32*1.36</f>
        <v>61.2</v>
      </c>
      <c r="J32" s="16">
        <v>86</v>
      </c>
      <c r="K32" s="1">
        <v>836</v>
      </c>
      <c r="L32" s="13">
        <v>1000</v>
      </c>
      <c r="M32" s="18">
        <f>H32/K32*1000</f>
        <v>53.827751196172251</v>
      </c>
      <c r="N32" s="14">
        <f>C6</f>
        <v>12.2</v>
      </c>
      <c r="O32" s="15">
        <f>I32*N32</f>
        <v>746.64</v>
      </c>
      <c r="P32" s="29">
        <f>O32-K32</f>
        <v>-89.360000000000014</v>
      </c>
    </row>
    <row r="33" spans="2:16" x14ac:dyDescent="0.25">
      <c r="B33" s="16" t="s">
        <v>45</v>
      </c>
      <c r="C33" s="16" t="s">
        <v>46</v>
      </c>
      <c r="D33" s="16">
        <v>5</v>
      </c>
      <c r="E33" s="16" t="s">
        <v>131</v>
      </c>
      <c r="F33" s="16"/>
      <c r="G33" s="16">
        <v>1086</v>
      </c>
      <c r="H33" s="1">
        <v>48</v>
      </c>
      <c r="I33" s="17">
        <f>H33*1.36</f>
        <v>65.28</v>
      </c>
      <c r="J33" s="16">
        <v>98</v>
      </c>
      <c r="K33" s="1">
        <v>829</v>
      </c>
      <c r="L33" s="13">
        <v>1000</v>
      </c>
      <c r="M33" s="18">
        <f>H33/K33*1000</f>
        <v>57.901085645355849</v>
      </c>
      <c r="N33" s="14">
        <f>C5</f>
        <v>12.4</v>
      </c>
      <c r="O33" s="15">
        <f>I33*N33</f>
        <v>809.47200000000009</v>
      </c>
      <c r="P33" s="29">
        <f>O33-K33</f>
        <v>-19.527999999999906</v>
      </c>
    </row>
    <row r="34" spans="2:16" x14ac:dyDescent="0.25">
      <c r="B34" s="16" t="s">
        <v>89</v>
      </c>
      <c r="C34" s="16">
        <v>2</v>
      </c>
      <c r="D34" s="16">
        <v>5</v>
      </c>
      <c r="E34" s="16" t="s">
        <v>90</v>
      </c>
      <c r="F34" s="16"/>
      <c r="G34" s="16">
        <v>1242</v>
      </c>
      <c r="H34" s="1">
        <v>55</v>
      </c>
      <c r="I34" s="17">
        <f t="shared" si="6"/>
        <v>74.800000000000011</v>
      </c>
      <c r="J34" s="16">
        <v>110</v>
      </c>
      <c r="K34" s="1">
        <v>1045</v>
      </c>
      <c r="L34" s="13">
        <v>1100</v>
      </c>
      <c r="M34" s="18">
        <f t="shared" si="7"/>
        <v>52.631578947368418</v>
      </c>
      <c r="N34" s="14">
        <f>C4</f>
        <v>12.6</v>
      </c>
      <c r="O34" s="15">
        <f t="shared" si="8"/>
        <v>942.48000000000013</v>
      </c>
      <c r="P34" s="29">
        <f t="shared" si="9"/>
        <v>-102.51999999999987</v>
      </c>
    </row>
    <row r="35" spans="2:16" x14ac:dyDescent="0.25">
      <c r="B35" s="16" t="s">
        <v>91</v>
      </c>
      <c r="C35" s="16" t="s">
        <v>92</v>
      </c>
      <c r="D35" s="16">
        <v>3</v>
      </c>
      <c r="E35" s="16" t="s">
        <v>93</v>
      </c>
      <c r="F35" s="16"/>
      <c r="G35" s="16">
        <v>1299</v>
      </c>
      <c r="H35" s="1">
        <v>55</v>
      </c>
      <c r="I35" s="17">
        <f t="shared" si="6"/>
        <v>74.800000000000011</v>
      </c>
      <c r="J35" s="16">
        <v>108</v>
      </c>
      <c r="K35" s="1">
        <v>900</v>
      </c>
      <c r="L35" s="13">
        <v>700</v>
      </c>
      <c r="M35" s="18">
        <f t="shared" si="7"/>
        <v>61.111111111111107</v>
      </c>
      <c r="N35" s="14">
        <f>C3</f>
        <v>12.8</v>
      </c>
      <c r="O35" s="15">
        <f t="shared" si="8"/>
        <v>957.44000000000017</v>
      </c>
      <c r="P35" s="29">
        <f t="shared" si="9"/>
        <v>57.440000000000168</v>
      </c>
    </row>
    <row r="36" spans="2:16" x14ac:dyDescent="0.25">
      <c r="B36" s="16" t="s">
        <v>91</v>
      </c>
      <c r="C36" s="16" t="s">
        <v>92</v>
      </c>
      <c r="D36" s="16">
        <v>3</v>
      </c>
      <c r="E36" s="16" t="s">
        <v>94</v>
      </c>
      <c r="F36" s="16"/>
      <c r="G36" s="16">
        <v>1124</v>
      </c>
      <c r="H36" s="1">
        <v>55</v>
      </c>
      <c r="I36" s="17">
        <f t="shared" si="6"/>
        <v>74.800000000000011</v>
      </c>
      <c r="J36" s="16">
        <v>100</v>
      </c>
      <c r="K36" s="1">
        <v>905</v>
      </c>
      <c r="L36" s="13">
        <v>1500</v>
      </c>
      <c r="M36" s="18">
        <f t="shared" si="7"/>
        <v>60.773480662983424</v>
      </c>
      <c r="N36" s="14">
        <f>C5</f>
        <v>12.4</v>
      </c>
      <c r="O36" s="15">
        <f t="shared" si="8"/>
        <v>927.52000000000021</v>
      </c>
      <c r="P36" s="29">
        <f t="shared" si="9"/>
        <v>22.520000000000209</v>
      </c>
    </row>
    <row r="37" spans="2:16" x14ac:dyDescent="0.25">
      <c r="B37" s="16" t="s">
        <v>82</v>
      </c>
      <c r="C37" s="16" t="s">
        <v>95</v>
      </c>
      <c r="D37" s="16">
        <v>3</v>
      </c>
      <c r="E37" s="16" t="s">
        <v>96</v>
      </c>
      <c r="F37" s="16"/>
      <c r="G37" s="16">
        <v>1343</v>
      </c>
      <c r="H37" s="1">
        <v>48</v>
      </c>
      <c r="I37" s="17">
        <f t="shared" si="6"/>
        <v>65.28</v>
      </c>
      <c r="J37" s="16">
        <v>108</v>
      </c>
      <c r="K37" s="1">
        <v>888</v>
      </c>
      <c r="L37" s="13">
        <v>800</v>
      </c>
      <c r="M37" s="18">
        <f t="shared" si="7"/>
        <v>54.054054054054056</v>
      </c>
      <c r="N37" s="14">
        <f>C3</f>
        <v>12.8</v>
      </c>
      <c r="O37" s="15">
        <f t="shared" si="8"/>
        <v>835.58400000000006</v>
      </c>
      <c r="P37" s="29">
        <f t="shared" si="9"/>
        <v>-52.41599999999994</v>
      </c>
    </row>
    <row r="38" spans="2:16" x14ac:dyDescent="0.25">
      <c r="B38" s="16" t="s">
        <v>97</v>
      </c>
      <c r="C38" s="16" t="s">
        <v>98</v>
      </c>
      <c r="D38" s="16">
        <v>3</v>
      </c>
      <c r="E38" s="16" t="s">
        <v>99</v>
      </c>
      <c r="F38" s="16"/>
      <c r="G38" s="16">
        <v>998</v>
      </c>
      <c r="H38" s="1">
        <v>40</v>
      </c>
      <c r="I38" s="17">
        <f t="shared" si="6"/>
        <v>54.400000000000006</v>
      </c>
      <c r="J38" s="16">
        <v>79</v>
      </c>
      <c r="K38" s="1">
        <v>800</v>
      </c>
      <c r="L38" s="13">
        <v>700</v>
      </c>
      <c r="M38" s="18">
        <f t="shared" si="7"/>
        <v>50</v>
      </c>
      <c r="N38" s="14">
        <f>C6</f>
        <v>12.2</v>
      </c>
      <c r="O38" s="15">
        <f t="shared" si="8"/>
        <v>663.68000000000006</v>
      </c>
      <c r="P38" s="29">
        <f t="shared" si="9"/>
        <v>-136.31999999999994</v>
      </c>
    </row>
    <row r="39" spans="2:16" x14ac:dyDescent="0.25">
      <c r="B39" s="16" t="s">
        <v>97</v>
      </c>
      <c r="C39" s="16" t="s">
        <v>98</v>
      </c>
      <c r="D39" s="16">
        <v>3</v>
      </c>
      <c r="E39" s="16" t="s">
        <v>29</v>
      </c>
      <c r="F39" s="16"/>
      <c r="G39" s="16">
        <v>998</v>
      </c>
      <c r="H39" s="1">
        <v>44</v>
      </c>
      <c r="I39" s="17">
        <f t="shared" si="6"/>
        <v>59.84</v>
      </c>
      <c r="J39" s="16">
        <v>80</v>
      </c>
      <c r="K39" s="1">
        <v>810</v>
      </c>
      <c r="L39" s="13">
        <v>800</v>
      </c>
      <c r="M39" s="18">
        <f t="shared" si="7"/>
        <v>54.320987654320987</v>
      </c>
      <c r="N39" s="14">
        <f>C6</f>
        <v>12.2</v>
      </c>
      <c r="O39" s="15">
        <f t="shared" si="8"/>
        <v>730.048</v>
      </c>
      <c r="P39" s="29">
        <f t="shared" si="9"/>
        <v>-79.951999999999998</v>
      </c>
    </row>
    <row r="40" spans="2:16" x14ac:dyDescent="0.25">
      <c r="B40" s="16" t="s">
        <v>97</v>
      </c>
      <c r="C40" s="16" t="s">
        <v>98</v>
      </c>
      <c r="D40" s="16">
        <v>3</v>
      </c>
      <c r="E40" s="16" t="s">
        <v>28</v>
      </c>
      <c r="F40" s="16"/>
      <c r="G40" s="16">
        <v>1240</v>
      </c>
      <c r="H40" s="1">
        <v>48</v>
      </c>
      <c r="I40" s="17">
        <f t="shared" si="6"/>
        <v>65.28</v>
      </c>
      <c r="J40" s="16">
        <v>110</v>
      </c>
      <c r="K40" s="1">
        <v>940</v>
      </c>
      <c r="L40" s="13">
        <v>1500</v>
      </c>
      <c r="M40" s="18">
        <f t="shared" si="7"/>
        <v>51.063829787234042</v>
      </c>
      <c r="N40" s="14">
        <f>C4</f>
        <v>12.6</v>
      </c>
      <c r="O40" s="15">
        <f t="shared" si="8"/>
        <v>822.52800000000002</v>
      </c>
      <c r="P40" s="29">
        <f t="shared" si="9"/>
        <v>-117.47199999999998</v>
      </c>
    </row>
    <row r="41" spans="2:16" x14ac:dyDescent="0.25">
      <c r="B41" s="16" t="s">
        <v>26</v>
      </c>
      <c r="C41" s="16" t="s">
        <v>27</v>
      </c>
      <c r="D41" s="16">
        <v>5</v>
      </c>
      <c r="E41" s="16" t="s">
        <v>50</v>
      </c>
      <c r="F41" s="16"/>
      <c r="G41" s="16">
        <v>1199</v>
      </c>
      <c r="H41" s="1">
        <v>55</v>
      </c>
      <c r="I41" s="17">
        <f>H41*1.36</f>
        <v>74.800000000000011</v>
      </c>
      <c r="J41" s="16">
        <v>110</v>
      </c>
      <c r="K41" s="1">
        <v>930</v>
      </c>
      <c r="L41" s="13">
        <v>1100</v>
      </c>
      <c r="M41" s="18">
        <f>H41/K41*1000</f>
        <v>59.13978494623656</v>
      </c>
      <c r="N41" s="14">
        <f>C4</f>
        <v>12.6</v>
      </c>
      <c r="O41" s="15">
        <f>I41*N41</f>
        <v>942.48000000000013</v>
      </c>
      <c r="P41" s="29">
        <f>O41-K41</f>
        <v>12.480000000000132</v>
      </c>
    </row>
    <row r="42" spans="2:16" x14ac:dyDescent="0.25">
      <c r="B42" s="16" t="s">
        <v>26</v>
      </c>
      <c r="C42" s="16" t="s">
        <v>100</v>
      </c>
      <c r="D42" s="16">
        <v>3</v>
      </c>
      <c r="E42" s="16" t="s">
        <v>101</v>
      </c>
      <c r="F42" s="16"/>
      <c r="G42" s="16">
        <v>1389</v>
      </c>
      <c r="H42" s="1">
        <v>44</v>
      </c>
      <c r="I42" s="17">
        <f t="shared" ref="I42:I50" si="10">H42*1.36</f>
        <v>59.84</v>
      </c>
      <c r="J42" s="16">
        <v>103</v>
      </c>
      <c r="K42" s="1">
        <v>850</v>
      </c>
      <c r="L42" s="13">
        <v>600</v>
      </c>
      <c r="M42" s="18">
        <f t="shared" ref="M42:M50" si="11">H42/K42*1000</f>
        <v>51.764705882352942</v>
      </c>
      <c r="N42" s="14">
        <f>C2</f>
        <v>13</v>
      </c>
      <c r="O42" s="15">
        <f t="shared" ref="O42:O50" si="12">I42*N42</f>
        <v>777.92000000000007</v>
      </c>
      <c r="P42" s="29">
        <f t="shared" ref="P42:P50" si="13">O42-K42</f>
        <v>-72.079999999999927</v>
      </c>
    </row>
    <row r="43" spans="2:16" x14ac:dyDescent="0.25">
      <c r="B43" s="16" t="s">
        <v>26</v>
      </c>
      <c r="C43" s="16" t="s">
        <v>100</v>
      </c>
      <c r="D43" s="16">
        <v>3</v>
      </c>
      <c r="E43" s="16" t="s">
        <v>102</v>
      </c>
      <c r="F43" s="16"/>
      <c r="G43" s="16">
        <v>1199</v>
      </c>
      <c r="H43" s="1">
        <v>48</v>
      </c>
      <c r="I43" s="17">
        <f t="shared" si="10"/>
        <v>65.28</v>
      </c>
      <c r="J43" s="16">
        <v>110</v>
      </c>
      <c r="K43" s="1">
        <v>850</v>
      </c>
      <c r="L43" s="13">
        <v>800</v>
      </c>
      <c r="M43" s="18">
        <f t="shared" si="11"/>
        <v>56.470588235294123</v>
      </c>
      <c r="N43" s="14">
        <f>C4</f>
        <v>12.6</v>
      </c>
      <c r="O43" s="15">
        <f t="shared" si="12"/>
        <v>822.52800000000002</v>
      </c>
      <c r="P43" s="29">
        <f t="shared" si="13"/>
        <v>-27.47199999999998</v>
      </c>
    </row>
    <row r="44" spans="2:16" x14ac:dyDescent="0.25">
      <c r="B44" s="16" t="s">
        <v>26</v>
      </c>
      <c r="C44" s="16" t="s">
        <v>100</v>
      </c>
      <c r="D44" s="16">
        <v>3</v>
      </c>
      <c r="E44" s="16" t="s">
        <v>103</v>
      </c>
      <c r="F44" s="16"/>
      <c r="G44" s="16">
        <v>1199</v>
      </c>
      <c r="H44" s="1">
        <v>55</v>
      </c>
      <c r="I44" s="17">
        <f t="shared" si="10"/>
        <v>74.800000000000011</v>
      </c>
      <c r="J44" s="16">
        <v>110</v>
      </c>
      <c r="K44" s="1">
        <v>910</v>
      </c>
      <c r="L44" s="13">
        <v>1000</v>
      </c>
      <c r="M44" s="18">
        <f t="shared" si="11"/>
        <v>60.439560439560438</v>
      </c>
      <c r="N44" s="14">
        <f>C4</f>
        <v>12.6</v>
      </c>
      <c r="O44" s="15">
        <f t="shared" si="12"/>
        <v>942.48000000000013</v>
      </c>
      <c r="P44" s="29">
        <f t="shared" si="13"/>
        <v>32.480000000000132</v>
      </c>
    </row>
    <row r="45" spans="2:16" x14ac:dyDescent="0.25">
      <c r="B45" s="16" t="s">
        <v>104</v>
      </c>
      <c r="C45" s="16">
        <v>106</v>
      </c>
      <c r="D45" s="16">
        <v>3</v>
      </c>
      <c r="E45" s="16" t="s">
        <v>105</v>
      </c>
      <c r="F45" s="16"/>
      <c r="G45" s="16">
        <v>1124</v>
      </c>
      <c r="H45" s="1">
        <v>44</v>
      </c>
      <c r="I45" s="17">
        <f t="shared" si="10"/>
        <v>59.84</v>
      </c>
      <c r="J45" s="16">
        <v>88</v>
      </c>
      <c r="K45" s="1">
        <v>780</v>
      </c>
      <c r="L45" s="13">
        <v>700</v>
      </c>
      <c r="M45" s="18">
        <f t="shared" si="11"/>
        <v>56.410256410256409</v>
      </c>
      <c r="N45" s="14">
        <f>C5</f>
        <v>12.4</v>
      </c>
      <c r="O45" s="15">
        <f t="shared" si="12"/>
        <v>742.01600000000008</v>
      </c>
      <c r="P45" s="29">
        <f t="shared" si="13"/>
        <v>-37.983999999999924</v>
      </c>
    </row>
    <row r="46" spans="2:16" x14ac:dyDescent="0.25">
      <c r="B46" s="16" t="s">
        <v>104</v>
      </c>
      <c r="C46" s="16">
        <v>106</v>
      </c>
      <c r="D46" s="16">
        <v>3</v>
      </c>
      <c r="E46" s="16" t="s">
        <v>105</v>
      </c>
      <c r="F46" s="16"/>
      <c r="G46" s="16">
        <v>1360</v>
      </c>
      <c r="H46" s="1">
        <v>55</v>
      </c>
      <c r="I46" s="17">
        <f t="shared" si="10"/>
        <v>74.800000000000011</v>
      </c>
      <c r="J46" s="16">
        <v>111</v>
      </c>
      <c r="K46" s="1">
        <v>790</v>
      </c>
      <c r="L46" s="13">
        <v>800</v>
      </c>
      <c r="M46" s="18">
        <f t="shared" si="11"/>
        <v>69.620253164556956</v>
      </c>
      <c r="N46" s="14">
        <f>C2</f>
        <v>13</v>
      </c>
      <c r="O46" s="15">
        <f t="shared" si="12"/>
        <v>972.40000000000009</v>
      </c>
      <c r="P46" s="29">
        <f t="shared" si="13"/>
        <v>182.40000000000009</v>
      </c>
    </row>
    <row r="47" spans="2:16" x14ac:dyDescent="0.25">
      <c r="B47" s="16" t="s">
        <v>104</v>
      </c>
      <c r="C47" s="16">
        <v>206</v>
      </c>
      <c r="D47" s="16">
        <v>3</v>
      </c>
      <c r="E47" s="16" t="s">
        <v>106</v>
      </c>
      <c r="F47" s="16"/>
      <c r="G47" s="16">
        <v>1124</v>
      </c>
      <c r="H47" s="1">
        <v>44</v>
      </c>
      <c r="I47" s="17">
        <f t="shared" si="10"/>
        <v>59.84</v>
      </c>
      <c r="J47" s="16">
        <v>94</v>
      </c>
      <c r="K47" s="1">
        <v>885</v>
      </c>
      <c r="L47" s="13">
        <v>800</v>
      </c>
      <c r="M47" s="18">
        <f t="shared" si="11"/>
        <v>49.717514124293785</v>
      </c>
      <c r="N47" s="14">
        <f>C5</f>
        <v>12.4</v>
      </c>
      <c r="O47" s="15">
        <f t="shared" si="12"/>
        <v>742.01600000000008</v>
      </c>
      <c r="P47" s="29">
        <f t="shared" si="13"/>
        <v>-142.98399999999992</v>
      </c>
    </row>
    <row r="48" spans="2:16" x14ac:dyDescent="0.25">
      <c r="B48" s="16" t="s">
        <v>104</v>
      </c>
      <c r="C48" s="16">
        <v>206</v>
      </c>
      <c r="D48" s="16">
        <v>3</v>
      </c>
      <c r="E48" s="16" t="s">
        <v>106</v>
      </c>
      <c r="F48" s="16"/>
      <c r="G48" s="16">
        <v>1360</v>
      </c>
      <c r="H48" s="1">
        <v>55</v>
      </c>
      <c r="I48" s="17">
        <f t="shared" si="10"/>
        <v>74.800000000000011</v>
      </c>
      <c r="J48" s="16">
        <v>121</v>
      </c>
      <c r="K48" s="1">
        <v>925</v>
      </c>
      <c r="L48" s="13">
        <v>800</v>
      </c>
      <c r="M48" s="18">
        <f t="shared" si="11"/>
        <v>59.45945945945946</v>
      </c>
      <c r="N48" s="14">
        <f>C2</f>
        <v>13</v>
      </c>
      <c r="O48" s="15">
        <f t="shared" si="12"/>
        <v>972.40000000000009</v>
      </c>
      <c r="P48" s="29">
        <f t="shared" si="13"/>
        <v>47.400000000000091</v>
      </c>
    </row>
    <row r="49" spans="2:16" x14ac:dyDescent="0.25">
      <c r="B49" s="16" t="s">
        <v>104</v>
      </c>
      <c r="C49" s="16">
        <v>306</v>
      </c>
      <c r="D49" s="16">
        <v>3</v>
      </c>
      <c r="E49" s="16" t="s">
        <v>107</v>
      </c>
      <c r="F49" s="16"/>
      <c r="G49" s="16">
        <v>1360</v>
      </c>
      <c r="H49" s="1">
        <v>55</v>
      </c>
      <c r="I49" s="17">
        <f t="shared" si="10"/>
        <v>74.800000000000011</v>
      </c>
      <c r="J49" s="16">
        <v>111</v>
      </c>
      <c r="K49" s="1">
        <v>990</v>
      </c>
      <c r="L49" s="13">
        <v>800</v>
      </c>
      <c r="M49" s="18">
        <f t="shared" si="11"/>
        <v>55.55555555555555</v>
      </c>
      <c r="N49" s="14">
        <f>C2</f>
        <v>13</v>
      </c>
      <c r="O49" s="15">
        <f t="shared" si="12"/>
        <v>972.40000000000009</v>
      </c>
      <c r="P49" s="29">
        <f t="shared" si="13"/>
        <v>-17.599999999999909</v>
      </c>
    </row>
    <row r="50" spans="2:16" x14ac:dyDescent="0.25">
      <c r="B50" s="16" t="s">
        <v>104</v>
      </c>
      <c r="C50" s="16">
        <v>107</v>
      </c>
      <c r="D50" s="16">
        <v>3</v>
      </c>
      <c r="E50" s="16" t="s">
        <v>108</v>
      </c>
      <c r="F50" s="16"/>
      <c r="G50" s="16">
        <v>998</v>
      </c>
      <c r="H50" s="1">
        <v>50</v>
      </c>
      <c r="I50" s="17">
        <f t="shared" si="10"/>
        <v>68</v>
      </c>
      <c r="J50" s="16">
        <v>92</v>
      </c>
      <c r="K50" s="1">
        <v>865</v>
      </c>
      <c r="L50" s="13">
        <v>1500</v>
      </c>
      <c r="M50" s="18">
        <f t="shared" si="11"/>
        <v>57.803468208092482</v>
      </c>
      <c r="N50" s="14">
        <f>C6</f>
        <v>12.2</v>
      </c>
      <c r="O50" s="15">
        <f t="shared" si="12"/>
        <v>829.59999999999991</v>
      </c>
      <c r="P50" s="29">
        <f t="shared" si="13"/>
        <v>-35.400000000000091</v>
      </c>
    </row>
    <row r="51" spans="2:16" x14ac:dyDescent="0.25">
      <c r="B51" s="16" t="s">
        <v>54</v>
      </c>
      <c r="C51" s="16" t="s">
        <v>109</v>
      </c>
      <c r="D51" s="16">
        <v>3</v>
      </c>
      <c r="E51" s="16" t="s">
        <v>108</v>
      </c>
      <c r="F51" s="16"/>
      <c r="G51" s="16">
        <v>998</v>
      </c>
      <c r="H51" s="1">
        <v>50</v>
      </c>
      <c r="I51" s="17">
        <f>H51*1.36</f>
        <v>68</v>
      </c>
      <c r="J51" s="16">
        <v>93</v>
      </c>
      <c r="K51" s="1">
        <v>800</v>
      </c>
      <c r="L51" s="13">
        <v>1400</v>
      </c>
      <c r="M51" s="18">
        <f>H51/K51*1000</f>
        <v>62.5</v>
      </c>
      <c r="N51" s="14">
        <f>C6</f>
        <v>12.2</v>
      </c>
      <c r="O51" s="15">
        <f>I51*N51</f>
        <v>829.59999999999991</v>
      </c>
      <c r="P51" s="29">
        <f>O51-K51</f>
        <v>29.599999999999909</v>
      </c>
    </row>
    <row r="52" spans="2:16" x14ac:dyDescent="0.25">
      <c r="B52" s="16" t="s">
        <v>30</v>
      </c>
      <c r="C52" s="16" t="s">
        <v>31</v>
      </c>
      <c r="D52" s="16">
        <v>3</v>
      </c>
      <c r="E52" s="16" t="s">
        <v>32</v>
      </c>
      <c r="F52" s="16"/>
      <c r="G52" s="16">
        <v>1149</v>
      </c>
      <c r="H52" s="1">
        <v>55</v>
      </c>
      <c r="I52" s="17">
        <f>H52*1.36</f>
        <v>74.800000000000011</v>
      </c>
      <c r="J52" s="16">
        <v>104</v>
      </c>
      <c r="K52" s="1">
        <v>885</v>
      </c>
      <c r="L52" s="13">
        <v>1000</v>
      </c>
      <c r="M52" s="18">
        <f>H52/K52*1000</f>
        <v>62.146892655367232</v>
      </c>
      <c r="N52" s="14">
        <f>C5</f>
        <v>12.4</v>
      </c>
      <c r="O52" s="15">
        <f>I52*N52</f>
        <v>927.52000000000021</v>
      </c>
      <c r="P52" s="29">
        <f>O52-K52</f>
        <v>42.520000000000209</v>
      </c>
    </row>
    <row r="53" spans="2:16" x14ac:dyDescent="0.25">
      <c r="B53" s="16" t="s">
        <v>30</v>
      </c>
      <c r="C53" s="16" t="s">
        <v>112</v>
      </c>
      <c r="D53" s="16">
        <v>5</v>
      </c>
      <c r="E53" s="16" t="s">
        <v>113</v>
      </c>
      <c r="F53" s="16"/>
      <c r="G53" s="16">
        <v>1390</v>
      </c>
      <c r="H53" s="1">
        <v>55</v>
      </c>
      <c r="I53" s="17">
        <f t="shared" ref="I53:I61" si="14">H53*1.36</f>
        <v>74.800000000000011</v>
      </c>
      <c r="J53" s="16">
        <v>107</v>
      </c>
      <c r="K53" s="1">
        <v>990</v>
      </c>
      <c r="L53" s="13">
        <v>700</v>
      </c>
      <c r="M53" s="18">
        <f t="shared" ref="M53:M61" si="15">H53/K53*1000</f>
        <v>55.55555555555555</v>
      </c>
      <c r="N53" s="14">
        <f>C2</f>
        <v>13</v>
      </c>
      <c r="O53" s="15">
        <f t="shared" ref="O53:O61" si="16">I53*N53</f>
        <v>972.40000000000009</v>
      </c>
      <c r="P53" s="29">
        <f t="shared" ref="P53:P61" si="17">O53-K53</f>
        <v>-17.599999999999909</v>
      </c>
    </row>
    <row r="54" spans="2:16" x14ac:dyDescent="0.25">
      <c r="B54" s="16" t="s">
        <v>30</v>
      </c>
      <c r="C54" s="16" t="s">
        <v>112</v>
      </c>
      <c r="D54" s="16">
        <v>5</v>
      </c>
      <c r="E54" s="16" t="s">
        <v>76</v>
      </c>
      <c r="F54" s="16"/>
      <c r="G54" s="16">
        <v>1390</v>
      </c>
      <c r="H54" s="1">
        <v>55</v>
      </c>
      <c r="I54" s="17">
        <f t="shared" si="14"/>
        <v>74.800000000000011</v>
      </c>
      <c r="J54" s="16">
        <v>114</v>
      </c>
      <c r="K54" s="1">
        <v>1040</v>
      </c>
      <c r="L54" s="13">
        <v>800</v>
      </c>
      <c r="M54" s="18">
        <f t="shared" si="15"/>
        <v>52.884615384615387</v>
      </c>
      <c r="N54" s="14">
        <f>C2</f>
        <v>13</v>
      </c>
      <c r="O54" s="15">
        <f t="shared" si="16"/>
        <v>972.40000000000009</v>
      </c>
      <c r="P54" s="29">
        <f t="shared" si="17"/>
        <v>-67.599999999999909</v>
      </c>
    </row>
    <row r="55" spans="2:16" x14ac:dyDescent="0.25">
      <c r="B55" s="16" t="s">
        <v>30</v>
      </c>
      <c r="C55" s="16" t="s">
        <v>33</v>
      </c>
      <c r="D55" s="16">
        <v>3</v>
      </c>
      <c r="E55" s="16" t="s">
        <v>111</v>
      </c>
      <c r="F55" s="16"/>
      <c r="G55" s="16">
        <v>1149</v>
      </c>
      <c r="H55" s="1">
        <v>55</v>
      </c>
      <c r="I55" s="17">
        <f>H55*1.36</f>
        <v>74.800000000000011</v>
      </c>
      <c r="J55" s="16">
        <v>104</v>
      </c>
      <c r="K55" s="1">
        <v>905</v>
      </c>
      <c r="L55" s="13">
        <v>800</v>
      </c>
      <c r="M55" s="18">
        <f>H55/K55*1000</f>
        <v>60.773480662983424</v>
      </c>
      <c r="N55" s="14">
        <f>C5</f>
        <v>12.4</v>
      </c>
      <c r="O55" s="15">
        <f>I55*N55</f>
        <v>927.52000000000021</v>
      </c>
      <c r="P55" s="29">
        <f>O55-K55</f>
        <v>22.520000000000209</v>
      </c>
    </row>
    <row r="56" spans="2:16" x14ac:dyDescent="0.25">
      <c r="B56" s="16" t="s">
        <v>114</v>
      </c>
      <c r="C56" s="16">
        <v>214</v>
      </c>
      <c r="D56" s="16">
        <v>3</v>
      </c>
      <c r="E56" s="16" t="s">
        <v>75</v>
      </c>
      <c r="F56" s="16"/>
      <c r="G56" s="16">
        <v>1396</v>
      </c>
      <c r="H56" s="1">
        <v>55</v>
      </c>
      <c r="I56" s="17">
        <f t="shared" si="14"/>
        <v>74.800000000000011</v>
      </c>
      <c r="J56" s="16">
        <v>117</v>
      </c>
      <c r="K56" s="1">
        <v>1060</v>
      </c>
      <c r="L56" s="13">
        <v>700</v>
      </c>
      <c r="M56" s="18">
        <f t="shared" si="15"/>
        <v>51.886792452830193</v>
      </c>
      <c r="N56" s="14">
        <f>C2</f>
        <v>13</v>
      </c>
      <c r="O56" s="15">
        <f t="shared" si="16"/>
        <v>972.40000000000009</v>
      </c>
      <c r="P56" s="29">
        <f t="shared" si="17"/>
        <v>-87.599999999999909</v>
      </c>
    </row>
    <row r="57" spans="2:16" x14ac:dyDescent="0.25">
      <c r="B57" s="16" t="s">
        <v>51</v>
      </c>
      <c r="C57" s="16" t="s">
        <v>52</v>
      </c>
      <c r="D57" s="16">
        <v>3</v>
      </c>
      <c r="E57" s="16" t="s">
        <v>115</v>
      </c>
      <c r="F57" s="16"/>
      <c r="G57" s="16">
        <v>1391</v>
      </c>
      <c r="H57" s="1">
        <v>44</v>
      </c>
      <c r="I57" s="17">
        <f t="shared" si="14"/>
        <v>59.84</v>
      </c>
      <c r="J57" s="16">
        <v>107</v>
      </c>
      <c r="K57" s="1">
        <v>870</v>
      </c>
      <c r="L57" s="13">
        <v>1000</v>
      </c>
      <c r="M57" s="18">
        <f t="shared" si="15"/>
        <v>50.574712643678161</v>
      </c>
      <c r="N57" s="14">
        <f>C2</f>
        <v>13</v>
      </c>
      <c r="O57" s="15">
        <f t="shared" si="16"/>
        <v>777.92000000000007</v>
      </c>
      <c r="P57" s="29">
        <f t="shared" si="17"/>
        <v>-92.079999999999927</v>
      </c>
    </row>
    <row r="58" spans="2:16" x14ac:dyDescent="0.25">
      <c r="B58" s="16" t="s">
        <v>51</v>
      </c>
      <c r="C58" s="16" t="s">
        <v>52</v>
      </c>
      <c r="D58" s="16">
        <v>3</v>
      </c>
      <c r="E58" s="16" t="s">
        <v>116</v>
      </c>
      <c r="F58" s="16"/>
      <c r="G58" s="16">
        <v>1391</v>
      </c>
      <c r="H58" s="1">
        <v>44</v>
      </c>
      <c r="I58" s="17">
        <f t="shared" si="14"/>
        <v>59.84</v>
      </c>
      <c r="J58" s="16">
        <v>116</v>
      </c>
      <c r="K58" s="1">
        <v>895</v>
      </c>
      <c r="L58" s="13">
        <v>1000</v>
      </c>
      <c r="M58" s="18">
        <f t="shared" si="15"/>
        <v>49.162011173184354</v>
      </c>
      <c r="N58" s="14">
        <f>C2</f>
        <v>13</v>
      </c>
      <c r="O58" s="15">
        <f t="shared" si="16"/>
        <v>777.92000000000007</v>
      </c>
      <c r="P58" s="29">
        <f t="shared" si="17"/>
        <v>-117.07999999999993</v>
      </c>
    </row>
    <row r="59" spans="2:16" x14ac:dyDescent="0.25">
      <c r="B59" s="16" t="s">
        <v>51</v>
      </c>
      <c r="C59" s="16" t="s">
        <v>52</v>
      </c>
      <c r="D59" s="16">
        <v>3</v>
      </c>
      <c r="E59" s="16" t="s">
        <v>76</v>
      </c>
      <c r="F59" s="16"/>
      <c r="G59" s="16">
        <v>1391</v>
      </c>
      <c r="H59" s="1">
        <v>55</v>
      </c>
      <c r="I59" s="17">
        <f t="shared" si="14"/>
        <v>74.800000000000011</v>
      </c>
      <c r="J59" s="16">
        <v>126</v>
      </c>
      <c r="K59" s="1">
        <v>970</v>
      </c>
      <c r="L59" s="13">
        <v>1000</v>
      </c>
      <c r="M59" s="18">
        <f t="shared" si="15"/>
        <v>56.701030927835049</v>
      </c>
      <c r="N59" s="14">
        <f>C2</f>
        <v>13</v>
      </c>
      <c r="O59" s="15">
        <f t="shared" si="16"/>
        <v>972.40000000000009</v>
      </c>
      <c r="P59" s="29">
        <f t="shared" si="17"/>
        <v>2.4000000000000909</v>
      </c>
    </row>
    <row r="60" spans="2:16" x14ac:dyDescent="0.25">
      <c r="B60" s="16" t="s">
        <v>51</v>
      </c>
      <c r="C60" s="16" t="s">
        <v>52</v>
      </c>
      <c r="D60" s="16">
        <v>3</v>
      </c>
      <c r="E60" s="16" t="s">
        <v>77</v>
      </c>
      <c r="F60" s="16"/>
      <c r="G60" s="16">
        <v>1198</v>
      </c>
      <c r="H60" s="1">
        <v>47</v>
      </c>
      <c r="I60" s="17">
        <f t="shared" si="14"/>
        <v>63.92</v>
      </c>
      <c r="J60" s="16">
        <v>113</v>
      </c>
      <c r="K60" s="1">
        <v>995</v>
      </c>
      <c r="L60" s="13">
        <v>1200</v>
      </c>
      <c r="M60" s="18">
        <f t="shared" si="15"/>
        <v>47.236180904522612</v>
      </c>
      <c r="N60" s="14">
        <f>C4</f>
        <v>12.6</v>
      </c>
      <c r="O60" s="15">
        <f t="shared" si="16"/>
        <v>805.39200000000005</v>
      </c>
      <c r="P60" s="29">
        <f t="shared" si="17"/>
        <v>-189.60799999999995</v>
      </c>
    </row>
    <row r="61" spans="2:16" x14ac:dyDescent="0.25">
      <c r="B61" s="16" t="s">
        <v>51</v>
      </c>
      <c r="C61" s="16" t="s">
        <v>52</v>
      </c>
      <c r="D61" s="16">
        <v>3</v>
      </c>
      <c r="E61" s="16" t="s">
        <v>53</v>
      </c>
      <c r="F61" s="16"/>
      <c r="G61" s="16">
        <v>1390</v>
      </c>
      <c r="H61" s="1">
        <v>55</v>
      </c>
      <c r="I61" s="17">
        <f t="shared" si="14"/>
        <v>74.800000000000011</v>
      </c>
      <c r="J61" s="16">
        <v>126</v>
      </c>
      <c r="K61" s="1">
        <v>1034</v>
      </c>
      <c r="L61" s="13">
        <v>1200</v>
      </c>
      <c r="M61" s="18">
        <f t="shared" si="15"/>
        <v>53.191489361702125</v>
      </c>
      <c r="N61" s="14">
        <f>C2</f>
        <v>13</v>
      </c>
      <c r="O61" s="15">
        <f t="shared" si="16"/>
        <v>972.40000000000009</v>
      </c>
      <c r="P61" s="29">
        <f t="shared" si="17"/>
        <v>-61.599999999999909</v>
      </c>
    </row>
    <row r="62" spans="2:16" x14ac:dyDescent="0.25">
      <c r="B62" s="16" t="s">
        <v>51</v>
      </c>
      <c r="C62" s="16" t="s">
        <v>117</v>
      </c>
      <c r="D62" s="16">
        <v>3</v>
      </c>
      <c r="E62" s="16" t="s">
        <v>69</v>
      </c>
      <c r="F62" s="16"/>
      <c r="G62" s="16">
        <v>999</v>
      </c>
      <c r="H62" s="1">
        <v>37</v>
      </c>
      <c r="I62" s="17">
        <f t="shared" ref="I62:I80" si="18">H62*1.36</f>
        <v>50.32</v>
      </c>
      <c r="J62" s="16">
        <v>86</v>
      </c>
      <c r="K62" s="1">
        <v>839</v>
      </c>
      <c r="L62" s="13">
        <v>700</v>
      </c>
      <c r="M62" s="18">
        <f t="shared" ref="M62:M80" si="19">H62/K62*1000</f>
        <v>44.100119189511325</v>
      </c>
      <c r="N62" s="14">
        <f>C6</f>
        <v>12.2</v>
      </c>
      <c r="O62" s="15">
        <f t="shared" ref="O62:O80" si="20">I62*N62</f>
        <v>613.904</v>
      </c>
      <c r="P62" s="29">
        <f t="shared" ref="P62:P80" si="21">O62-K62</f>
        <v>-225.096</v>
      </c>
    </row>
    <row r="63" spans="2:16" x14ac:dyDescent="0.25">
      <c r="B63" s="16" t="s">
        <v>51</v>
      </c>
      <c r="C63" s="16" t="s">
        <v>117</v>
      </c>
      <c r="D63" s="16">
        <v>3</v>
      </c>
      <c r="E63" s="16" t="s">
        <v>69</v>
      </c>
      <c r="F63" s="16"/>
      <c r="G63" s="16">
        <v>1390</v>
      </c>
      <c r="H63" s="1">
        <v>44</v>
      </c>
      <c r="I63" s="17">
        <f t="shared" si="18"/>
        <v>59.84</v>
      </c>
      <c r="J63" s="16">
        <v>116</v>
      </c>
      <c r="K63" s="1">
        <v>870</v>
      </c>
      <c r="L63" s="13">
        <v>800</v>
      </c>
      <c r="M63" s="18">
        <f t="shared" si="19"/>
        <v>50.574712643678161</v>
      </c>
      <c r="N63" s="14">
        <f>C2</f>
        <v>13</v>
      </c>
      <c r="O63" s="15">
        <f t="shared" si="20"/>
        <v>777.92000000000007</v>
      </c>
      <c r="P63" s="29">
        <f t="shared" si="21"/>
        <v>-92.079999999999927</v>
      </c>
    </row>
    <row r="64" spans="2:16" x14ac:dyDescent="0.25">
      <c r="B64" s="16" t="s">
        <v>118</v>
      </c>
      <c r="C64" s="16" t="s">
        <v>119</v>
      </c>
      <c r="D64" s="16">
        <v>3</v>
      </c>
      <c r="E64" s="16" t="s">
        <v>50</v>
      </c>
      <c r="F64" s="16"/>
      <c r="G64" s="16">
        <v>1390</v>
      </c>
      <c r="H64" s="1">
        <v>55</v>
      </c>
      <c r="I64" s="17">
        <f t="shared" si="18"/>
        <v>74.800000000000011</v>
      </c>
      <c r="J64" s="16">
        <v>126</v>
      </c>
      <c r="K64" s="1">
        <v>1135</v>
      </c>
      <c r="L64" s="13">
        <v>1200</v>
      </c>
      <c r="M64" s="18">
        <f t="shared" si="19"/>
        <v>48.458149779735685</v>
      </c>
      <c r="N64" s="14">
        <f>C2</f>
        <v>13</v>
      </c>
      <c r="O64" s="15">
        <f t="shared" si="20"/>
        <v>972.40000000000009</v>
      </c>
      <c r="P64" s="29">
        <f t="shared" si="21"/>
        <v>-162.59999999999991</v>
      </c>
    </row>
    <row r="65" spans="2:16" x14ac:dyDescent="0.25">
      <c r="B65" s="16" t="s">
        <v>40</v>
      </c>
      <c r="C65" s="16" t="s">
        <v>120</v>
      </c>
      <c r="D65" s="16">
        <v>5</v>
      </c>
      <c r="E65" s="16" t="s">
        <v>53</v>
      </c>
      <c r="F65" s="16"/>
      <c r="G65" s="16">
        <v>1061</v>
      </c>
      <c r="H65" s="1">
        <v>46</v>
      </c>
      <c r="I65" s="17">
        <f t="shared" si="18"/>
        <v>62.56</v>
      </c>
      <c r="J65" s="16">
        <v>85</v>
      </c>
      <c r="K65" s="1">
        <v>805</v>
      </c>
      <c r="L65" s="13">
        <v>1000</v>
      </c>
      <c r="M65" s="18">
        <f t="shared" si="19"/>
        <v>57.142857142857139</v>
      </c>
      <c r="N65" s="14">
        <f>C5</f>
        <v>12.4</v>
      </c>
      <c r="O65" s="15">
        <f t="shared" si="20"/>
        <v>775.74400000000003</v>
      </c>
      <c r="P65" s="29">
        <f t="shared" si="21"/>
        <v>-29.255999999999972</v>
      </c>
    </row>
    <row r="66" spans="2:16" x14ac:dyDescent="0.25">
      <c r="B66" s="16" t="s">
        <v>40</v>
      </c>
      <c r="C66" s="16" t="s">
        <v>121</v>
      </c>
      <c r="D66" s="16">
        <v>3</v>
      </c>
      <c r="E66" s="16" t="s">
        <v>105</v>
      </c>
      <c r="F66" s="16"/>
      <c r="G66" s="16">
        <v>1298</v>
      </c>
      <c r="H66" s="1">
        <v>50</v>
      </c>
      <c r="I66" s="17">
        <f t="shared" si="18"/>
        <v>68</v>
      </c>
      <c r="J66" s="16">
        <v>99</v>
      </c>
      <c r="K66" s="1">
        <v>750</v>
      </c>
      <c r="L66" s="13">
        <v>1200</v>
      </c>
      <c r="M66" s="18">
        <f t="shared" si="19"/>
        <v>66.666666666666671</v>
      </c>
      <c r="N66" s="14">
        <f>C3</f>
        <v>12.8</v>
      </c>
      <c r="O66" s="15">
        <f t="shared" si="20"/>
        <v>870.40000000000009</v>
      </c>
      <c r="P66" s="29">
        <f t="shared" si="21"/>
        <v>120.40000000000009</v>
      </c>
    </row>
    <row r="67" spans="2:16" x14ac:dyDescent="0.25">
      <c r="B67" s="16" t="s">
        <v>40</v>
      </c>
      <c r="C67" s="16" t="s">
        <v>41</v>
      </c>
      <c r="D67" s="16">
        <v>5</v>
      </c>
      <c r="E67" s="16" t="s">
        <v>42</v>
      </c>
      <c r="F67" s="16"/>
      <c r="G67" s="16">
        <v>1171</v>
      </c>
      <c r="H67" s="1">
        <v>51</v>
      </c>
      <c r="I67" s="17">
        <f>H67*1.36</f>
        <v>69.36</v>
      </c>
      <c r="J67" s="16">
        <v>95</v>
      </c>
      <c r="K67" s="1">
        <v>830</v>
      </c>
      <c r="L67" s="13">
        <v>800</v>
      </c>
      <c r="M67" s="18">
        <f>H67/K67*1000</f>
        <v>61.445783132530124</v>
      </c>
      <c r="N67" s="14">
        <f>C4</f>
        <v>12.6</v>
      </c>
      <c r="O67" s="15">
        <f>I67*N67</f>
        <v>873.93599999999992</v>
      </c>
      <c r="P67" s="29">
        <f>O67-K67</f>
        <v>43.935999999999922</v>
      </c>
    </row>
    <row r="68" spans="2:16" x14ac:dyDescent="0.25">
      <c r="B68" s="16" t="s">
        <v>43</v>
      </c>
      <c r="C68" s="16" t="s">
        <v>122</v>
      </c>
      <c r="D68" s="16">
        <v>3</v>
      </c>
      <c r="E68" s="16" t="s">
        <v>123</v>
      </c>
      <c r="F68" s="16"/>
      <c r="G68" s="16">
        <v>1332</v>
      </c>
      <c r="H68" s="1">
        <v>55</v>
      </c>
      <c r="I68" s="17">
        <f t="shared" si="18"/>
        <v>74.800000000000011</v>
      </c>
      <c r="J68" s="16">
        <v>115</v>
      </c>
      <c r="K68" s="1">
        <v>990</v>
      </c>
      <c r="L68" s="13">
        <v>1000</v>
      </c>
      <c r="M68" s="18">
        <f t="shared" si="19"/>
        <v>55.55555555555555</v>
      </c>
      <c r="N68" s="14">
        <f>C2</f>
        <v>13</v>
      </c>
      <c r="O68" s="15">
        <f t="shared" si="20"/>
        <v>972.40000000000009</v>
      </c>
      <c r="P68" s="29">
        <f t="shared" si="21"/>
        <v>-17.599999999999909</v>
      </c>
    </row>
    <row r="69" spans="2:16" x14ac:dyDescent="0.25">
      <c r="B69" s="16" t="s">
        <v>43</v>
      </c>
      <c r="C69" s="16" t="s">
        <v>44</v>
      </c>
      <c r="D69" s="16">
        <v>3</v>
      </c>
      <c r="E69" s="16" t="s">
        <v>65</v>
      </c>
      <c r="F69" s="16"/>
      <c r="G69" s="16">
        <v>998</v>
      </c>
      <c r="H69" s="1">
        <v>50</v>
      </c>
      <c r="I69" s="17">
        <f>H69*1.36</f>
        <v>68</v>
      </c>
      <c r="J69" s="16">
        <v>90</v>
      </c>
      <c r="K69" s="1">
        <v>845</v>
      </c>
      <c r="L69" s="13">
        <v>1000</v>
      </c>
      <c r="M69" s="18">
        <f>H69/K69*1000</f>
        <v>59.171597633136095</v>
      </c>
      <c r="N69" s="14">
        <f>C6</f>
        <v>12.2</v>
      </c>
      <c r="O69" s="15">
        <f>I69*N69</f>
        <v>829.59999999999991</v>
      </c>
      <c r="P69" s="29">
        <f>O69-K69</f>
        <v>-15.400000000000091</v>
      </c>
    </row>
    <row r="70" spans="2:16" x14ac:dyDescent="0.25">
      <c r="B70" s="16" t="s">
        <v>38</v>
      </c>
      <c r="C70" s="16" t="s">
        <v>124</v>
      </c>
      <c r="D70" s="16">
        <v>3</v>
      </c>
      <c r="E70" s="16" t="s">
        <v>125</v>
      </c>
      <c r="F70" s="16"/>
      <c r="G70" s="16">
        <v>1390</v>
      </c>
      <c r="H70" s="1">
        <v>55</v>
      </c>
      <c r="I70" s="17">
        <f t="shared" si="18"/>
        <v>74.800000000000011</v>
      </c>
      <c r="J70" s="16">
        <v>128</v>
      </c>
      <c r="K70" s="1">
        <v>1065</v>
      </c>
      <c r="L70" s="13">
        <v>1000</v>
      </c>
      <c r="M70" s="18">
        <f t="shared" si="19"/>
        <v>51.643192488262912</v>
      </c>
      <c r="N70" s="14">
        <f>C2</f>
        <v>13</v>
      </c>
      <c r="O70" s="15">
        <f t="shared" si="20"/>
        <v>972.40000000000009</v>
      </c>
      <c r="P70" s="29">
        <f t="shared" si="21"/>
        <v>-92.599999999999909</v>
      </c>
    </row>
    <row r="71" spans="2:16" x14ac:dyDescent="0.25">
      <c r="B71" s="16" t="s">
        <v>38</v>
      </c>
      <c r="C71" s="16" t="s">
        <v>126</v>
      </c>
      <c r="D71" s="16">
        <v>3</v>
      </c>
      <c r="E71" s="16" t="s">
        <v>127</v>
      </c>
      <c r="F71" s="16"/>
      <c r="G71" s="16">
        <v>1390</v>
      </c>
      <c r="H71" s="1">
        <v>55</v>
      </c>
      <c r="I71" s="17">
        <f t="shared" si="18"/>
        <v>74.800000000000011</v>
      </c>
      <c r="J71" s="16">
        <v>124</v>
      </c>
      <c r="K71" s="1">
        <v>987</v>
      </c>
      <c r="L71" s="13">
        <v>1500</v>
      </c>
      <c r="M71" s="18">
        <f t="shared" si="19"/>
        <v>55.724417426545088</v>
      </c>
      <c r="N71" s="14">
        <f>C2</f>
        <v>13</v>
      </c>
      <c r="O71" s="15">
        <f t="shared" si="20"/>
        <v>972.40000000000009</v>
      </c>
      <c r="P71" s="29">
        <f t="shared" si="21"/>
        <v>-14.599999999999909</v>
      </c>
    </row>
    <row r="72" spans="2:16" x14ac:dyDescent="0.25">
      <c r="B72" s="16" t="s">
        <v>38</v>
      </c>
      <c r="C72" s="16" t="s">
        <v>128</v>
      </c>
      <c r="D72" s="16">
        <v>3</v>
      </c>
      <c r="E72" s="16" t="s">
        <v>79</v>
      </c>
      <c r="F72" s="16"/>
      <c r="G72" s="16">
        <v>1390</v>
      </c>
      <c r="H72" s="1">
        <v>44</v>
      </c>
      <c r="I72" s="17">
        <f t="shared" ref="I72:I74" si="22">H72*1.36</f>
        <v>59.84</v>
      </c>
      <c r="J72" s="16">
        <v>116</v>
      </c>
      <c r="K72" s="1">
        <v>912</v>
      </c>
      <c r="L72" s="13">
        <v>1000</v>
      </c>
      <c r="M72" s="18">
        <f t="shared" ref="M72:M74" si="23">H72/K72*1000</f>
        <v>48.245614035087719</v>
      </c>
      <c r="N72" s="14">
        <f>C2</f>
        <v>13</v>
      </c>
      <c r="O72" s="15">
        <f t="shared" ref="O72:O74" si="24">I72*N72</f>
        <v>777.92000000000007</v>
      </c>
      <c r="P72" s="29">
        <f t="shared" ref="P72:P74" si="25">O72-K72</f>
        <v>-134.07999999999993</v>
      </c>
    </row>
    <row r="73" spans="2:16" x14ac:dyDescent="0.25">
      <c r="B73" s="16" t="s">
        <v>38</v>
      </c>
      <c r="C73" s="16" t="s">
        <v>128</v>
      </c>
      <c r="D73" s="16">
        <v>3</v>
      </c>
      <c r="E73" s="16" t="s">
        <v>79</v>
      </c>
      <c r="F73" s="16"/>
      <c r="G73" s="16">
        <v>1390</v>
      </c>
      <c r="H73" s="1">
        <v>55</v>
      </c>
      <c r="I73" s="17">
        <f t="shared" si="22"/>
        <v>74.800000000000011</v>
      </c>
      <c r="J73" s="16">
        <v>126</v>
      </c>
      <c r="K73" s="1">
        <v>890</v>
      </c>
      <c r="L73" s="13">
        <v>1000</v>
      </c>
      <c r="M73" s="18">
        <f t="shared" si="23"/>
        <v>61.797752808988761</v>
      </c>
      <c r="N73" s="14">
        <f>C2</f>
        <v>13</v>
      </c>
      <c r="O73" s="15">
        <f t="shared" si="24"/>
        <v>972.40000000000009</v>
      </c>
      <c r="P73" s="29">
        <f t="shared" si="25"/>
        <v>82.400000000000091</v>
      </c>
    </row>
    <row r="74" spans="2:16" x14ac:dyDescent="0.25">
      <c r="B74" s="16" t="s">
        <v>38</v>
      </c>
      <c r="C74" s="16" t="s">
        <v>39</v>
      </c>
      <c r="D74" s="16">
        <v>3</v>
      </c>
      <c r="E74" s="16" t="s">
        <v>129</v>
      </c>
      <c r="F74" s="16"/>
      <c r="G74" s="16">
        <v>1390</v>
      </c>
      <c r="H74" s="1">
        <v>44</v>
      </c>
      <c r="I74" s="17">
        <f t="shared" si="22"/>
        <v>59.84</v>
      </c>
      <c r="J74" s="16">
        <v>116</v>
      </c>
      <c r="K74" s="1">
        <v>885</v>
      </c>
      <c r="L74" s="13">
        <v>800</v>
      </c>
      <c r="M74" s="18">
        <f t="shared" si="23"/>
        <v>49.717514124293785</v>
      </c>
      <c r="N74" s="14">
        <f>C2</f>
        <v>13</v>
      </c>
      <c r="O74" s="15">
        <f t="shared" si="24"/>
        <v>777.92000000000007</v>
      </c>
      <c r="P74" s="29">
        <f t="shared" si="25"/>
        <v>-107.07999999999993</v>
      </c>
    </row>
    <row r="75" spans="2:16" x14ac:dyDescent="0.25">
      <c r="B75" s="16" t="s">
        <v>38</v>
      </c>
      <c r="C75" s="16" t="s">
        <v>39</v>
      </c>
      <c r="D75" s="16">
        <v>3</v>
      </c>
      <c r="E75" s="16" t="s">
        <v>130</v>
      </c>
      <c r="F75" s="16"/>
      <c r="G75" s="16">
        <v>1390</v>
      </c>
      <c r="H75" s="1">
        <v>55</v>
      </c>
      <c r="I75" s="17">
        <f t="shared" ref="I75:I79" si="26">H75*1.36</f>
        <v>74.800000000000011</v>
      </c>
      <c r="J75" s="16">
        <v>126</v>
      </c>
      <c r="K75" s="1">
        <v>918</v>
      </c>
      <c r="L75" s="13">
        <v>1000</v>
      </c>
      <c r="M75" s="18">
        <f t="shared" ref="M75:M79" si="27">H75/K75*1000</f>
        <v>59.912854030501087</v>
      </c>
      <c r="N75" s="14">
        <f>C2</f>
        <v>13</v>
      </c>
      <c r="O75" s="15">
        <f t="shared" ref="O75:O79" si="28">I75*N75</f>
        <v>972.40000000000009</v>
      </c>
      <c r="P75" s="29">
        <f t="shared" ref="P75:P79" si="29">O75-K75</f>
        <v>54.400000000000091</v>
      </c>
    </row>
    <row r="76" spans="2:16" x14ac:dyDescent="0.25">
      <c r="B76" s="16" t="s">
        <v>38</v>
      </c>
      <c r="C76" s="16" t="s">
        <v>39</v>
      </c>
      <c r="D76" s="16">
        <v>3</v>
      </c>
      <c r="E76" s="16" t="s">
        <v>111</v>
      </c>
      <c r="F76" s="16"/>
      <c r="G76" s="16">
        <v>1198</v>
      </c>
      <c r="H76" s="1">
        <v>47</v>
      </c>
      <c r="I76" s="17">
        <f t="shared" si="26"/>
        <v>63.92</v>
      </c>
      <c r="J76" s="16">
        <v>112</v>
      </c>
      <c r="K76" s="1">
        <v>983</v>
      </c>
      <c r="L76" s="13">
        <v>1500</v>
      </c>
      <c r="M76" s="18">
        <f t="shared" si="27"/>
        <v>47.81281790437437</v>
      </c>
      <c r="N76" s="14">
        <f>C4</f>
        <v>12.6</v>
      </c>
      <c r="O76" s="15">
        <f t="shared" si="28"/>
        <v>805.39200000000005</v>
      </c>
      <c r="P76" s="29">
        <f t="shared" si="29"/>
        <v>-177.60799999999995</v>
      </c>
    </row>
    <row r="77" spans="2:16" x14ac:dyDescent="0.25">
      <c r="B77" s="16" t="s">
        <v>38</v>
      </c>
      <c r="C77" s="16" t="s">
        <v>39</v>
      </c>
      <c r="D77" s="16">
        <v>3</v>
      </c>
      <c r="E77" s="16" t="s">
        <v>111</v>
      </c>
      <c r="F77" s="16"/>
      <c r="G77" s="16">
        <v>1390</v>
      </c>
      <c r="H77" s="1">
        <v>55</v>
      </c>
      <c r="I77" s="17">
        <f t="shared" si="26"/>
        <v>74.800000000000011</v>
      </c>
      <c r="J77" s="16">
        <v>126</v>
      </c>
      <c r="K77" s="1">
        <v>993</v>
      </c>
      <c r="L77" s="13">
        <v>1500</v>
      </c>
      <c r="M77" s="18">
        <f t="shared" si="27"/>
        <v>55.387713997985898</v>
      </c>
      <c r="N77" s="14">
        <f>C2</f>
        <v>13</v>
      </c>
      <c r="O77" s="15">
        <f t="shared" si="28"/>
        <v>972.40000000000009</v>
      </c>
      <c r="P77" s="29">
        <f t="shared" si="29"/>
        <v>-20.599999999999909</v>
      </c>
    </row>
    <row r="78" spans="2:16" x14ac:dyDescent="0.25">
      <c r="B78" s="16"/>
      <c r="C78" s="16"/>
      <c r="D78" s="16"/>
      <c r="E78" s="16"/>
      <c r="F78" s="16"/>
      <c r="G78" s="16"/>
      <c r="H78" s="1"/>
      <c r="I78" s="17">
        <f t="shared" si="26"/>
        <v>0</v>
      </c>
      <c r="J78" s="16"/>
      <c r="K78" s="1"/>
      <c r="L78" s="13"/>
      <c r="M78" s="18" t="e">
        <f t="shared" si="27"/>
        <v>#DIV/0!</v>
      </c>
      <c r="N78" s="14"/>
      <c r="O78" s="15">
        <f t="shared" si="28"/>
        <v>0</v>
      </c>
      <c r="P78" s="15">
        <f t="shared" si="29"/>
        <v>0</v>
      </c>
    </row>
    <row r="79" spans="2:16" x14ac:dyDescent="0.25">
      <c r="B79" s="16"/>
      <c r="C79" s="16"/>
      <c r="D79" s="16"/>
      <c r="E79" s="16"/>
      <c r="F79" s="16"/>
      <c r="G79" s="16"/>
      <c r="H79" s="1"/>
      <c r="I79" s="17">
        <f t="shared" si="26"/>
        <v>0</v>
      </c>
      <c r="J79" s="16"/>
      <c r="K79" s="1"/>
      <c r="L79" s="13"/>
      <c r="M79" s="18" t="e">
        <f t="shared" si="27"/>
        <v>#DIV/0!</v>
      </c>
      <c r="N79" s="14"/>
      <c r="O79" s="15">
        <f t="shared" si="28"/>
        <v>0</v>
      </c>
      <c r="P79" s="15">
        <f t="shared" si="29"/>
        <v>0</v>
      </c>
    </row>
    <row r="80" spans="2:16" x14ac:dyDescent="0.25">
      <c r="B80" s="16"/>
      <c r="C80" s="16"/>
      <c r="D80" s="16"/>
      <c r="E80" s="16"/>
      <c r="F80" s="16"/>
      <c r="G80" s="16"/>
      <c r="H80" s="1"/>
      <c r="I80" s="17">
        <f t="shared" si="18"/>
        <v>0</v>
      </c>
      <c r="J80" s="16"/>
      <c r="K80" s="1"/>
      <c r="L80" s="13"/>
      <c r="M80" s="18" t="e">
        <f t="shared" si="19"/>
        <v>#DIV/0!</v>
      </c>
      <c r="N80" s="14"/>
      <c r="O80" s="15">
        <f t="shared" si="20"/>
        <v>0</v>
      </c>
      <c r="P80" s="15">
        <f t="shared" si="21"/>
        <v>0</v>
      </c>
    </row>
    <row r="81" spans="2:16" x14ac:dyDescent="0.25">
      <c r="B81" s="19"/>
      <c r="C81" s="20"/>
      <c r="D81" s="19"/>
      <c r="E81" s="19"/>
      <c r="F81" s="19"/>
      <c r="G81" s="19"/>
      <c r="H81" s="19"/>
      <c r="I81" s="19"/>
      <c r="J81" s="19"/>
      <c r="K81" s="19"/>
      <c r="L81" s="21"/>
      <c r="M81" s="22"/>
    </row>
    <row r="82" spans="2:16" x14ac:dyDescent="0.25">
      <c r="B82" s="24" t="s">
        <v>60</v>
      </c>
      <c r="C82" s="24"/>
      <c r="D82" s="24"/>
      <c r="E82" s="24"/>
      <c r="F82" s="25" t="s">
        <v>61</v>
      </c>
      <c r="G82" s="25"/>
      <c r="H82" s="25"/>
      <c r="I82" s="25"/>
      <c r="J82" s="25"/>
      <c r="K82" s="25"/>
      <c r="L82" s="25"/>
      <c r="M82" s="25"/>
      <c r="N82" s="25"/>
      <c r="O82" s="25"/>
      <c r="P82" s="25"/>
    </row>
    <row r="83" spans="2:16" x14ac:dyDescent="0.25">
      <c r="B83" s="26" t="s">
        <v>62</v>
      </c>
      <c r="C83" s="26"/>
      <c r="D83" s="26"/>
      <c r="E83" s="26"/>
      <c r="F83" s="27" t="s">
        <v>110</v>
      </c>
      <c r="G83" s="28"/>
      <c r="H83" s="28"/>
      <c r="I83" s="28"/>
      <c r="J83" s="28"/>
      <c r="K83" s="28"/>
      <c r="L83" s="28"/>
      <c r="M83" s="28"/>
      <c r="N83" s="28"/>
      <c r="O83" s="28"/>
      <c r="P83" s="28"/>
    </row>
  </sheetData>
  <autoFilter ref="B9:P9"/>
  <mergeCells count="4">
    <mergeCell ref="B82:E82"/>
    <mergeCell ref="F82:P82"/>
    <mergeCell ref="B83:E83"/>
    <mergeCell ref="F83:P83"/>
  </mergeCells>
  <conditionalFormatting sqref="R72">
    <cfRule type="colorScale" priority="4">
      <colorScale>
        <cfvo type="min"/>
        <cfvo type="max"/>
        <color rgb="FFFF7128"/>
        <color rgb="FFFFEF9C"/>
      </colorScale>
    </cfRule>
  </conditionalFormatting>
  <conditionalFormatting sqref="P10:P80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hyperlinks>
    <hyperlink ref="F82" r:id="rId1"/>
    <hyperlink ref="F83" r:id="rId2" display="www.ss.com"/>
  </hyperlinks>
  <pageMargins left="0.7" right="0.7" top="0.75" bottom="0.75" header="0.3" footer="0.3"/>
  <pageSetup paperSize="9" orientation="portrait" r:id="rId3"/>
  <ignoredErrors>
    <ignoredError sqref="N29 N43 N59 N61 N75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MAŠĪNAS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Karlis Prieditis</dc:creator>
  <cp:lastModifiedBy>Arturs Virbulis</cp:lastModifiedBy>
  <dcterms:created xsi:type="dcterms:W3CDTF">2017-12-07T07:39:18Z</dcterms:created>
  <dcterms:modified xsi:type="dcterms:W3CDTF">2018-09-26T16:56:14Z</dcterms:modified>
</cp:coreProperties>
</file>